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201~251\"/>
    </mc:Choice>
  </mc:AlternateContent>
  <xr:revisionPtr revIDLastSave="0" documentId="13_ncr:1_{478360CB-D57E-44A4-B7DE-554806FD0DCD}" xr6:coauthVersionLast="47" xr6:coauthVersionMax="47" xr10:uidLastSave="{00000000-0000-0000-0000-000000000000}"/>
  <bookViews>
    <workbookView xWindow="28680" yWindow="-255" windowWidth="29040" windowHeight="15720" tabRatio="601" xr2:uid="{00000000-000D-0000-FFFF-FFFF00000000}"/>
  </bookViews>
  <sheets>
    <sheet name="232" sheetId="4" r:id="rId1"/>
  </sheets>
  <definedNames>
    <definedName name="_xlnm.Print_Area" localSheetId="0">'232'!$A$1:$U$47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5" i="4" l="1"/>
  <c r="F45" i="4"/>
  <c r="B45" i="4"/>
  <c r="S14" i="4" l="1"/>
  <c r="D25" i="4" l="1"/>
  <c r="S13" i="4" l="1"/>
  <c r="S9" i="4"/>
  <c r="N45" i="4" l="1"/>
  <c r="R41" i="4"/>
  <c r="R37" i="4"/>
  <c r="F23" i="4"/>
  <c r="D24" i="4"/>
  <c r="B24" i="4" s="1"/>
  <c r="R38" i="4" s="1"/>
  <c r="D23" i="4"/>
  <c r="F24" i="4"/>
  <c r="F25" i="4"/>
  <c r="D26" i="4"/>
  <c r="F26" i="4"/>
  <c r="D27" i="4"/>
  <c r="B27" i="4" s="1"/>
  <c r="F27" i="4"/>
  <c r="D28" i="4"/>
  <c r="F28" i="4"/>
  <c r="D29" i="4"/>
  <c r="F29" i="4"/>
  <c r="B23" i="4"/>
  <c r="V9" i="4"/>
  <c r="V10" i="4"/>
  <c r="V11" i="4"/>
  <c r="V12" i="4"/>
  <c r="V13" i="4"/>
  <c r="V14" i="4"/>
  <c r="D9" i="4"/>
  <c r="C9" i="4"/>
  <c r="C10" i="4"/>
  <c r="D10" i="4"/>
  <c r="C11" i="4"/>
  <c r="D11" i="4"/>
  <c r="C13" i="4"/>
  <c r="D13" i="4"/>
  <c r="C14" i="4"/>
  <c r="B14" i="4" s="1"/>
  <c r="D14" i="4"/>
  <c r="B8" i="4"/>
  <c r="D8" i="4"/>
  <c r="C8" i="4"/>
  <c r="V8" i="4"/>
  <c r="B12" i="4" l="1"/>
  <c r="B29" i="4"/>
  <c r="R43" i="4" s="1"/>
  <c r="B26" i="4"/>
  <c r="R40" i="4" s="1"/>
  <c r="B11" i="4"/>
  <c r="B25" i="4"/>
  <c r="R39" i="4" s="1"/>
  <c r="B10" i="4"/>
  <c r="B9" i="4"/>
  <c r="B28" i="4"/>
  <c r="R42" i="4" s="1"/>
  <c r="B13" i="4"/>
  <c r="B16" i="4" l="1"/>
  <c r="R45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F31" i="4"/>
  <c r="D31" i="4"/>
  <c r="B31" i="4" l="1"/>
  <c r="S12" i="4" l="1"/>
  <c r="E16" i="4"/>
  <c r="U16" i="4"/>
  <c r="T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D16" i="4"/>
  <c r="C16" i="4"/>
  <c r="S16" i="4" l="1"/>
</calcChain>
</file>

<file path=xl/sharedStrings.xml><?xml version="1.0" encoding="utf-8"?>
<sst xmlns="http://schemas.openxmlformats.org/spreadsheetml/2006/main" count="98" uniqueCount="50">
  <si>
    <t>教 職 員 数</t>
  </si>
  <si>
    <t>学  生　数</t>
  </si>
  <si>
    <t>学 生 数 の 推 移</t>
  </si>
  <si>
    <t>学  　　　　　　校</t>
  </si>
  <si>
    <t>教   授</t>
  </si>
  <si>
    <t>講  師</t>
  </si>
  <si>
    <t>学        　　　校</t>
  </si>
  <si>
    <t>男</t>
  </si>
  <si>
    <t>女</t>
  </si>
  <si>
    <t>計</t>
  </si>
  <si>
    <t>都城工業高等専門学校</t>
  </si>
  <si>
    <t>南九州大学</t>
  </si>
  <si>
    <t>宮崎産業経営大学</t>
  </si>
  <si>
    <t>宮崎国際大学</t>
  </si>
  <si>
    <t xml:space="preserve">          計</t>
  </si>
  <si>
    <t>計</t>
    <rPh sb="0" eb="1">
      <t>ケイ</t>
    </rPh>
    <phoneticPr fontId="1"/>
  </si>
  <si>
    <t>准 教 授</t>
    <rPh sb="0" eb="1">
      <t>ジュン</t>
    </rPh>
    <phoneticPr fontId="1"/>
  </si>
  <si>
    <t>助  教</t>
    <rPh sb="3" eb="4">
      <t>キョウ</t>
    </rPh>
    <phoneticPr fontId="1"/>
  </si>
  <si>
    <t>宮崎学園短期大学</t>
    <rPh sb="2" eb="4">
      <t>ガクエン</t>
    </rPh>
    <phoneticPr fontId="1"/>
  </si>
  <si>
    <t>非 常 勤 等</t>
    <rPh sb="0" eb="1">
      <t>ヒ</t>
    </rPh>
    <rPh sb="2" eb="3">
      <t>ツネ</t>
    </rPh>
    <rPh sb="4" eb="5">
      <t>ツトム</t>
    </rPh>
    <rPh sb="6" eb="7">
      <t>トウ</t>
    </rPh>
    <phoneticPr fontId="1"/>
  </si>
  <si>
    <t>事務職員</t>
    <rPh sb="0" eb="1">
      <t>コト</t>
    </rPh>
    <rPh sb="1" eb="2">
      <t>ツトム</t>
    </rPh>
    <rPh sb="2" eb="3">
      <t>ショク</t>
    </rPh>
    <rPh sb="3" eb="4">
      <t>イン</t>
    </rPh>
    <phoneticPr fontId="1"/>
  </si>
  <si>
    <t>総      数</t>
    <phoneticPr fontId="1"/>
  </si>
  <si>
    <t>研究生等</t>
    <phoneticPr fontId="1"/>
  </si>
  <si>
    <t>学   長
(校長)</t>
    <rPh sb="0" eb="1">
      <t>ガク</t>
    </rPh>
    <rPh sb="4" eb="5">
      <t>チョウ</t>
    </rPh>
    <rPh sb="7" eb="9">
      <t>コウチョウ</t>
    </rPh>
    <phoneticPr fontId="1"/>
  </si>
  <si>
    <t>単位：人</t>
    <phoneticPr fontId="1"/>
  </si>
  <si>
    <t>学     　　　校</t>
    <phoneticPr fontId="1"/>
  </si>
  <si>
    <t>都城工業高等専門学校</t>
    <phoneticPr fontId="1"/>
  </si>
  <si>
    <t>助  手</t>
    <phoneticPr fontId="1"/>
  </si>
  <si>
    <t>そ の 他</t>
    <phoneticPr fontId="1"/>
  </si>
  <si>
    <t>男</t>
    <phoneticPr fontId="1"/>
  </si>
  <si>
    <t>女</t>
    <phoneticPr fontId="1"/>
  </si>
  <si>
    <t>総       数</t>
    <phoneticPr fontId="1"/>
  </si>
  <si>
    <t>常                                    勤</t>
    <rPh sb="0" eb="1">
      <t>ツネ</t>
    </rPh>
    <rPh sb="37" eb="38">
      <t>ツトム</t>
    </rPh>
    <phoneticPr fontId="1"/>
  </si>
  <si>
    <t xml:space="preserve">注  １　学生数には通信教育を含む。
　  ２　研究生等は大学院、専攻科、別科の学生及び聴講生を含む。 </t>
    <phoneticPr fontId="2"/>
  </si>
  <si>
    <t>１年</t>
    <phoneticPr fontId="1"/>
  </si>
  <si>
    <t>２年</t>
    <phoneticPr fontId="1"/>
  </si>
  <si>
    <t>３年</t>
    <phoneticPr fontId="1"/>
  </si>
  <si>
    <t>４年</t>
    <phoneticPr fontId="1"/>
  </si>
  <si>
    <t>５年</t>
    <phoneticPr fontId="1"/>
  </si>
  <si>
    <t>６年</t>
    <rPh sb="1" eb="2">
      <t>ネン</t>
    </rPh>
    <phoneticPr fontId="1"/>
  </si>
  <si>
    <t>４</t>
    <phoneticPr fontId="1"/>
  </si>
  <si>
    <t>九州医療科学大学</t>
    <rPh sb="2" eb="4">
      <t>イリョウ</t>
    </rPh>
    <rPh sb="4" eb="6">
      <t>カガク</t>
    </rPh>
    <phoneticPr fontId="1"/>
  </si>
  <si>
    <t>南九州大学短期大学部</t>
    <rPh sb="3" eb="5">
      <t>ダイガク</t>
    </rPh>
    <rPh sb="9" eb="10">
      <t>ブ</t>
    </rPh>
    <phoneticPr fontId="1"/>
  </si>
  <si>
    <t>資料提供　都城工業高等専門学校、各大学、南九州大学短期大学部、宮崎学園短期大学</t>
    <rPh sb="20" eb="21">
      <t>ミナミ</t>
    </rPh>
    <rPh sb="21" eb="23">
      <t>キュウシュウ</t>
    </rPh>
    <rPh sb="23" eb="25">
      <t>ダイガク</t>
    </rPh>
    <rPh sb="25" eb="28">
      <t>タンキダイ</t>
    </rPh>
    <rPh sb="28" eb="30">
      <t>ガクブ</t>
    </rPh>
    <rPh sb="31" eb="33">
      <t>ミヤザキ</t>
    </rPh>
    <rPh sb="33" eb="35">
      <t>ガクエン</t>
    </rPh>
    <rPh sb="35" eb="37">
      <t>タンキ</t>
    </rPh>
    <rPh sb="37" eb="39">
      <t>ダイガク</t>
    </rPh>
    <phoneticPr fontId="1"/>
  </si>
  <si>
    <t>令和３年</t>
    <phoneticPr fontId="1"/>
  </si>
  <si>
    <t>５</t>
  </si>
  <si>
    <t>６</t>
  </si>
  <si>
    <t>７</t>
  </si>
  <si>
    <t>注　１　南九州大学、宮崎産業経営大学、宮崎国際大学、九州医療科学大学、宮崎学園短期大学、南九州大学
　　　短期大学部の学長は、教授から除く。
　　２　南九州大学の学長は南九州大学短期大学部の学長を兼務。
    ３　宮崎国際大学の学長は宮崎学園短期大学の学長を兼務。</t>
    <rPh sb="10" eb="12">
      <t>ミヤザキ</t>
    </rPh>
    <rPh sb="12" eb="14">
      <t>サンギョウ</t>
    </rPh>
    <rPh sb="14" eb="16">
      <t>ケイエイ</t>
    </rPh>
    <rPh sb="16" eb="18">
      <t>ダイガク</t>
    </rPh>
    <rPh sb="19" eb="25">
      <t>ミヤザキコクサイダイガク</t>
    </rPh>
    <rPh sb="26" eb="28">
      <t>キュウシュウ</t>
    </rPh>
    <rPh sb="28" eb="30">
      <t>イリョウ</t>
    </rPh>
    <rPh sb="30" eb="32">
      <t>カガク</t>
    </rPh>
    <rPh sb="32" eb="34">
      <t>ダイガク</t>
    </rPh>
    <rPh sb="35" eb="37">
      <t>ミヤザキ</t>
    </rPh>
    <rPh sb="36" eb="37">
      <t>キ</t>
    </rPh>
    <rPh sb="59" eb="61">
      <t>ガクチョウ</t>
    </rPh>
    <rPh sb="63" eb="65">
      <t>キョウジュ</t>
    </rPh>
    <rPh sb="67" eb="68">
      <t>ノゾ</t>
    </rPh>
    <rPh sb="75" eb="78">
      <t>ミナミキュウシュウ</t>
    </rPh>
    <rPh sb="78" eb="80">
      <t>ダイガク</t>
    </rPh>
    <rPh sb="81" eb="83">
      <t>ガクチョウ</t>
    </rPh>
    <rPh sb="95" eb="97">
      <t>ガクチョウ</t>
    </rPh>
    <rPh sb="98" eb="100">
      <t>ケンム</t>
    </rPh>
    <phoneticPr fontId="2"/>
  </si>
  <si>
    <r>
      <t xml:space="preserve">231．国立高専、私立大学別教職員数と学生数 </t>
    </r>
    <r>
      <rPr>
        <sz val="18"/>
        <rFont val="ＭＳ 明朝"/>
        <family val="1"/>
        <charset val="128"/>
      </rPr>
      <t>（令和７年５月１日)</t>
    </r>
    <rPh sb="24" eb="26">
      <t>レイワ</t>
    </rPh>
    <rPh sb="27" eb="28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</si>
</sst>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;_ * \-#,##0;_ * &quot;-&quot;;_ @"/>
    <numFmt numFmtId="177" formatCode="* #,##0;* \-#,##0;* &quot;-&quot;;@"/>
    <numFmt numFmtId="178" formatCode="_ * #,##0;_ * \-#,##0;_ * \-;_ 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7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horizontal="distributed"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178" fontId="8" fillId="0" borderId="4" xfId="0" applyNumberFormat="1" applyFont="1" applyBorder="1" applyAlignment="1">
      <alignment vertical="center"/>
    </xf>
    <xf numFmtId="178" fontId="8" fillId="0" borderId="0" xfId="0" applyNumberFormat="1" applyFont="1" applyAlignment="1">
      <alignment vertical="center"/>
    </xf>
    <xf numFmtId="178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right" vertical="center"/>
    </xf>
    <xf numFmtId="176" fontId="8" fillId="0" borderId="13" xfId="0" applyNumberFormat="1" applyFont="1" applyBorder="1" applyAlignment="1">
      <alignment vertical="center"/>
    </xf>
    <xf numFmtId="176" fontId="8" fillId="0" borderId="9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/>
    </xf>
    <xf numFmtId="0" fontId="8" fillId="2" borderId="1" xfId="0" applyFont="1" applyFill="1" applyBorder="1" applyAlignment="1">
      <alignment horizontal="centerContinuous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/>
    </xf>
    <xf numFmtId="0" fontId="9" fillId="2" borderId="5" xfId="0" applyFont="1" applyFill="1" applyBorder="1" applyAlignment="1">
      <alignment horizontal="centerContinuous" vertical="center"/>
    </xf>
    <xf numFmtId="0" fontId="9" fillId="2" borderId="1" xfId="0" applyFont="1" applyFill="1" applyBorder="1" applyAlignment="1">
      <alignment horizontal="centerContinuous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distributed" vertical="center"/>
    </xf>
    <xf numFmtId="0" fontId="9" fillId="0" borderId="13" xfId="0" applyFont="1" applyBorder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6" xfId="0" applyFont="1" applyBorder="1" applyAlignment="1">
      <alignment vertical="center"/>
    </xf>
    <xf numFmtId="176" fontId="9" fillId="0" borderId="0" xfId="0" applyNumberFormat="1" applyFont="1" applyAlignment="1">
      <alignment horizontal="right" vertical="center"/>
    </xf>
    <xf numFmtId="0" fontId="9" fillId="2" borderId="2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6" fillId="0" borderId="11" xfId="0" applyFont="1" applyBorder="1" applyAlignment="1">
      <alignment vertical="top"/>
    </xf>
    <xf numFmtId="0" fontId="8" fillId="0" borderId="29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8" fillId="0" borderId="13" xfId="0" applyFont="1" applyBorder="1" applyAlignment="1">
      <alignment horizontal="distributed" vertical="distributed"/>
    </xf>
    <xf numFmtId="178" fontId="5" fillId="0" borderId="0" xfId="0" applyNumberFormat="1" applyFont="1" applyAlignment="1">
      <alignment vertical="center"/>
    </xf>
    <xf numFmtId="178" fontId="8" fillId="0" borderId="13" xfId="0" applyNumberFormat="1" applyFont="1" applyBorder="1" applyAlignment="1">
      <alignment vertical="center"/>
    </xf>
    <xf numFmtId="178" fontId="8" fillId="0" borderId="21" xfId="0" applyNumberFormat="1" applyFont="1" applyBorder="1" applyAlignment="1">
      <alignment vertical="center"/>
    </xf>
    <xf numFmtId="0" fontId="6" fillId="0" borderId="11" xfId="0" applyFont="1" applyBorder="1" applyAlignment="1">
      <alignment vertical="top" wrapText="1"/>
    </xf>
    <xf numFmtId="0" fontId="9" fillId="2" borderId="2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right"/>
    </xf>
    <xf numFmtId="0" fontId="6" fillId="0" borderId="11" xfId="0" applyFont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176" fontId="9" fillId="0" borderId="9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7" fillId="2" borderId="0" xfId="0" applyFont="1" applyFill="1" applyAlignment="1">
      <alignment horizontal="right"/>
    </xf>
    <xf numFmtId="0" fontId="9" fillId="2" borderId="2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176" fontId="9" fillId="0" borderId="13" xfId="0" applyNumberFormat="1" applyFont="1" applyBorder="1" applyAlignment="1">
      <alignment horizontal="right" vertical="center"/>
    </xf>
    <xf numFmtId="176" fontId="9" fillId="0" borderId="30" xfId="0" applyNumberFormat="1" applyFont="1" applyBorder="1" applyAlignment="1">
      <alignment horizontal="right" vertical="center"/>
    </xf>
    <xf numFmtId="177" fontId="9" fillId="0" borderId="9" xfId="0" applyNumberFormat="1" applyFont="1" applyBorder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49" fontId="9" fillId="2" borderId="31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1"/>
  <sheetViews>
    <sheetView showGridLines="0" tabSelected="1" view="pageBreakPreview" zoomScale="85" zoomScaleNormal="85" zoomScaleSheetLayoutView="85" workbookViewId="0">
      <selection activeCell="X10" sqref="X10"/>
    </sheetView>
  </sheetViews>
  <sheetFormatPr defaultColWidth="11.33203125" defaultRowHeight="12" x14ac:dyDescent="0.2"/>
  <cols>
    <col min="1" max="1" width="27.88671875" style="1" bestFit="1" customWidth="1"/>
    <col min="2" max="2" width="6.44140625" style="1" customWidth="1"/>
    <col min="3" max="18" width="6.109375" style="1" customWidth="1"/>
    <col min="19" max="21" width="6.33203125" style="1" customWidth="1"/>
    <col min="22" max="16384" width="11.33203125" style="1"/>
  </cols>
  <sheetData>
    <row r="1" spans="1:22" ht="25.5" customHeight="1" x14ac:dyDescent="0.2">
      <c r="A1" s="70" t="s">
        <v>49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2" s="3" customFormat="1" ht="45" customHeight="1" x14ac:dyDescent="0.2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71" t="s">
        <v>24</v>
      </c>
      <c r="T2" s="71"/>
      <c r="U2" s="71"/>
    </row>
    <row r="3" spans="1:22" s="2" customFormat="1" ht="26.25" customHeight="1" x14ac:dyDescent="0.2">
      <c r="A3" s="80" t="s">
        <v>3</v>
      </c>
      <c r="B3" s="87" t="s">
        <v>32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9"/>
      <c r="S3" s="24"/>
      <c r="T3" s="25"/>
      <c r="U3" s="26"/>
    </row>
    <row r="4" spans="1:22" s="2" customFormat="1" ht="26.25" customHeight="1" x14ac:dyDescent="0.2">
      <c r="A4" s="83"/>
      <c r="B4" s="75" t="s">
        <v>31</v>
      </c>
      <c r="C4" s="85"/>
      <c r="D4" s="80"/>
      <c r="E4" s="79" t="s">
        <v>23</v>
      </c>
      <c r="F4" s="80"/>
      <c r="G4" s="75" t="s">
        <v>4</v>
      </c>
      <c r="H4" s="76"/>
      <c r="I4" s="75" t="s">
        <v>16</v>
      </c>
      <c r="J4" s="76"/>
      <c r="K4" s="75" t="s">
        <v>5</v>
      </c>
      <c r="L4" s="76"/>
      <c r="M4" s="75" t="s">
        <v>17</v>
      </c>
      <c r="N4" s="76"/>
      <c r="O4" s="75" t="s">
        <v>27</v>
      </c>
      <c r="P4" s="76"/>
      <c r="Q4" s="75" t="s">
        <v>20</v>
      </c>
      <c r="R4" s="80"/>
      <c r="S4" s="73" t="s">
        <v>19</v>
      </c>
      <c r="T4" s="74"/>
      <c r="U4" s="74"/>
    </row>
    <row r="5" spans="1:22" s="2" customFormat="1" ht="26.25" customHeight="1" x14ac:dyDescent="0.2">
      <c r="A5" s="83"/>
      <c r="B5" s="81"/>
      <c r="C5" s="86"/>
      <c r="D5" s="82"/>
      <c r="E5" s="81"/>
      <c r="F5" s="82"/>
      <c r="G5" s="77"/>
      <c r="H5" s="78"/>
      <c r="I5" s="77"/>
      <c r="J5" s="78"/>
      <c r="K5" s="77"/>
      <c r="L5" s="78"/>
      <c r="M5" s="77"/>
      <c r="N5" s="78"/>
      <c r="O5" s="77"/>
      <c r="P5" s="78"/>
      <c r="Q5" s="81" t="s">
        <v>28</v>
      </c>
      <c r="R5" s="82"/>
      <c r="S5" s="29"/>
      <c r="T5" s="30"/>
      <c r="U5" s="31"/>
    </row>
    <row r="6" spans="1:22" s="2" customFormat="1" ht="26.25" customHeight="1" x14ac:dyDescent="0.2">
      <c r="A6" s="84"/>
      <c r="B6" s="28" t="s">
        <v>9</v>
      </c>
      <c r="C6" s="27" t="s">
        <v>29</v>
      </c>
      <c r="D6" s="27" t="s">
        <v>30</v>
      </c>
      <c r="E6" s="32" t="s">
        <v>29</v>
      </c>
      <c r="F6" s="33" t="s">
        <v>30</v>
      </c>
      <c r="G6" s="27" t="s">
        <v>29</v>
      </c>
      <c r="H6" s="27" t="s">
        <v>30</v>
      </c>
      <c r="I6" s="27" t="s">
        <v>29</v>
      </c>
      <c r="J6" s="27" t="s">
        <v>30</v>
      </c>
      <c r="K6" s="27" t="s">
        <v>29</v>
      </c>
      <c r="L6" s="27" t="s">
        <v>30</v>
      </c>
      <c r="M6" s="27" t="s">
        <v>29</v>
      </c>
      <c r="N6" s="27" t="s">
        <v>30</v>
      </c>
      <c r="O6" s="27" t="s">
        <v>29</v>
      </c>
      <c r="P6" s="27" t="s">
        <v>30</v>
      </c>
      <c r="Q6" s="27" t="s">
        <v>29</v>
      </c>
      <c r="R6" s="27" t="s">
        <v>30</v>
      </c>
      <c r="S6" s="27" t="s">
        <v>15</v>
      </c>
      <c r="T6" s="34" t="s">
        <v>7</v>
      </c>
      <c r="U6" s="27" t="s">
        <v>8</v>
      </c>
    </row>
    <row r="7" spans="1:22" s="2" customFormat="1" ht="21.9" customHeight="1" x14ac:dyDescent="0.2">
      <c r="A7" s="4"/>
      <c r="B7" s="5"/>
      <c r="C7" s="5"/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6"/>
      <c r="T7" s="5"/>
      <c r="U7" s="5"/>
    </row>
    <row r="8" spans="1:22" s="2" customFormat="1" ht="26.25" customHeight="1" x14ac:dyDescent="0.2">
      <c r="A8" s="13" t="s">
        <v>10</v>
      </c>
      <c r="B8" s="14">
        <f>C8+D8</f>
        <v>99</v>
      </c>
      <c r="C8" s="15">
        <f>E8+G8+I8+K8+M8+O8+Q8</f>
        <v>77</v>
      </c>
      <c r="D8" s="59">
        <f>F8+H8+J8+L8+N8+P8+R8</f>
        <v>22</v>
      </c>
      <c r="E8" s="15">
        <v>1</v>
      </c>
      <c r="F8" s="18">
        <v>0</v>
      </c>
      <c r="G8" s="16">
        <v>19</v>
      </c>
      <c r="H8" s="16">
        <v>2</v>
      </c>
      <c r="I8" s="16">
        <v>21</v>
      </c>
      <c r="J8" s="16">
        <v>1</v>
      </c>
      <c r="K8" s="18">
        <v>0</v>
      </c>
      <c r="L8" s="16">
        <v>1</v>
      </c>
      <c r="M8" s="16">
        <v>11</v>
      </c>
      <c r="N8" s="16">
        <v>2</v>
      </c>
      <c r="O8" s="18">
        <v>0</v>
      </c>
      <c r="P8" s="18">
        <v>0</v>
      </c>
      <c r="Q8" s="16">
        <v>25</v>
      </c>
      <c r="R8" s="16">
        <v>16</v>
      </c>
      <c r="S8" s="14">
        <v>83</v>
      </c>
      <c r="T8" s="16">
        <v>54</v>
      </c>
      <c r="U8" s="16">
        <v>29</v>
      </c>
      <c r="V8" s="58">
        <f>SUM(E8:R8)</f>
        <v>99</v>
      </c>
    </row>
    <row r="9" spans="1:22" s="2" customFormat="1" ht="26.25" customHeight="1" x14ac:dyDescent="0.2">
      <c r="A9" s="7" t="s">
        <v>11</v>
      </c>
      <c r="B9" s="14">
        <f>C9+D9</f>
        <v>108</v>
      </c>
      <c r="C9" s="15">
        <f t="shared" ref="C9:C14" si="0">E9+G9+I9+K9+M9+O9+Q9</f>
        <v>64</v>
      </c>
      <c r="D9" s="59">
        <f>F9+H9+J9+L9+N9+P9+R9</f>
        <v>44</v>
      </c>
      <c r="E9" s="17">
        <v>1</v>
      </c>
      <c r="F9" s="16">
        <v>0</v>
      </c>
      <c r="G9" s="18">
        <v>26</v>
      </c>
      <c r="H9" s="18">
        <v>2</v>
      </c>
      <c r="I9" s="18">
        <v>7</v>
      </c>
      <c r="J9" s="18">
        <v>7</v>
      </c>
      <c r="K9" s="18">
        <v>5</v>
      </c>
      <c r="L9" s="18">
        <v>5</v>
      </c>
      <c r="M9" s="18">
        <v>1</v>
      </c>
      <c r="N9" s="18">
        <v>0</v>
      </c>
      <c r="O9" s="18">
        <v>0</v>
      </c>
      <c r="P9" s="18">
        <v>7</v>
      </c>
      <c r="Q9" s="18">
        <v>24</v>
      </c>
      <c r="R9" s="18">
        <v>23</v>
      </c>
      <c r="S9" s="14">
        <f>+T9+U9</f>
        <v>109</v>
      </c>
      <c r="T9" s="18">
        <v>82</v>
      </c>
      <c r="U9" s="18">
        <v>27</v>
      </c>
      <c r="V9" s="58">
        <f t="shared" ref="V9:V14" si="1">SUM(E9:R9)</f>
        <v>108</v>
      </c>
    </row>
    <row r="10" spans="1:22" s="2" customFormat="1" ht="26.25" customHeight="1" x14ac:dyDescent="0.2">
      <c r="A10" s="7" t="s">
        <v>12</v>
      </c>
      <c r="B10" s="14">
        <f t="shared" ref="B10:B14" si="2">C10+D10</f>
        <v>78</v>
      </c>
      <c r="C10" s="15">
        <f t="shared" si="0"/>
        <v>58</v>
      </c>
      <c r="D10" s="59">
        <f t="shared" ref="D10:D14" si="3">F10+H10+J10+L10+N10+P10+R10</f>
        <v>20</v>
      </c>
      <c r="E10" s="17">
        <v>1</v>
      </c>
      <c r="F10" s="16">
        <v>0</v>
      </c>
      <c r="G10" s="18">
        <v>22</v>
      </c>
      <c r="H10" s="18">
        <v>1</v>
      </c>
      <c r="I10" s="18">
        <v>11</v>
      </c>
      <c r="J10" s="18">
        <v>1</v>
      </c>
      <c r="K10" s="18">
        <v>7</v>
      </c>
      <c r="L10" s="18">
        <v>3</v>
      </c>
      <c r="M10" s="18">
        <v>0</v>
      </c>
      <c r="N10" s="18">
        <v>1</v>
      </c>
      <c r="O10" s="18">
        <v>0</v>
      </c>
      <c r="P10" s="18">
        <v>0</v>
      </c>
      <c r="Q10" s="18">
        <v>17</v>
      </c>
      <c r="R10" s="18">
        <v>14</v>
      </c>
      <c r="S10" s="14">
        <v>27</v>
      </c>
      <c r="T10" s="18">
        <v>22</v>
      </c>
      <c r="U10" s="18">
        <v>5</v>
      </c>
      <c r="V10" s="58">
        <f t="shared" si="1"/>
        <v>78</v>
      </c>
    </row>
    <row r="11" spans="1:22" s="2" customFormat="1" ht="26.25" customHeight="1" x14ac:dyDescent="0.2">
      <c r="A11" s="7" t="s">
        <v>13</v>
      </c>
      <c r="B11" s="14">
        <f t="shared" si="2"/>
        <v>67</v>
      </c>
      <c r="C11" s="15">
        <f t="shared" si="0"/>
        <v>38</v>
      </c>
      <c r="D11" s="59">
        <f t="shared" si="3"/>
        <v>29</v>
      </c>
      <c r="E11" s="17">
        <v>0</v>
      </c>
      <c r="F11" s="18">
        <v>1</v>
      </c>
      <c r="G11" s="18">
        <v>17</v>
      </c>
      <c r="H11" s="18">
        <v>4</v>
      </c>
      <c r="I11" s="18">
        <v>7</v>
      </c>
      <c r="J11" s="18">
        <v>6</v>
      </c>
      <c r="K11" s="18">
        <v>4</v>
      </c>
      <c r="L11" s="18">
        <v>4</v>
      </c>
      <c r="M11" s="18">
        <v>0</v>
      </c>
      <c r="N11" s="18">
        <v>0</v>
      </c>
      <c r="O11" s="18">
        <v>0</v>
      </c>
      <c r="P11" s="18">
        <v>0</v>
      </c>
      <c r="Q11" s="18">
        <v>10</v>
      </c>
      <c r="R11" s="18">
        <v>14</v>
      </c>
      <c r="S11" s="14">
        <v>67</v>
      </c>
      <c r="T11" s="18">
        <v>31</v>
      </c>
      <c r="U11" s="18">
        <v>36</v>
      </c>
      <c r="V11" s="58">
        <f t="shared" si="1"/>
        <v>67</v>
      </c>
    </row>
    <row r="12" spans="1:22" s="2" customFormat="1" ht="26.25" customHeight="1" x14ac:dyDescent="0.2">
      <c r="A12" s="7" t="s">
        <v>41</v>
      </c>
      <c r="B12" s="14">
        <f t="shared" si="2"/>
        <v>91</v>
      </c>
      <c r="C12" s="15">
        <v>70</v>
      </c>
      <c r="D12" s="60">
        <v>21</v>
      </c>
      <c r="E12" s="17">
        <v>1</v>
      </c>
      <c r="F12" s="18">
        <v>0</v>
      </c>
      <c r="G12" s="18">
        <v>46</v>
      </c>
      <c r="H12" s="18">
        <v>6</v>
      </c>
      <c r="I12" s="18">
        <v>15</v>
      </c>
      <c r="J12" s="18">
        <v>8</v>
      </c>
      <c r="K12" s="18">
        <v>8</v>
      </c>
      <c r="L12" s="18">
        <v>7</v>
      </c>
      <c r="M12" s="18">
        <v>0</v>
      </c>
      <c r="N12" s="18">
        <v>0</v>
      </c>
      <c r="O12" s="18">
        <v>0</v>
      </c>
      <c r="P12" s="18">
        <v>0</v>
      </c>
      <c r="Q12" s="18">
        <v>30</v>
      </c>
      <c r="R12" s="18">
        <v>10</v>
      </c>
      <c r="S12" s="14">
        <f t="shared" ref="S12" si="4">SUM(T12:U12)</f>
        <v>130</v>
      </c>
      <c r="T12" s="18">
        <v>99</v>
      </c>
      <c r="U12" s="18">
        <v>31</v>
      </c>
      <c r="V12" s="58">
        <f t="shared" si="1"/>
        <v>131</v>
      </c>
    </row>
    <row r="13" spans="1:22" s="2" customFormat="1" ht="26.25" customHeight="1" x14ac:dyDescent="0.2">
      <c r="A13" s="7" t="s">
        <v>42</v>
      </c>
      <c r="B13" s="14">
        <f t="shared" si="2"/>
        <v>14</v>
      </c>
      <c r="C13" s="15">
        <f t="shared" si="0"/>
        <v>7</v>
      </c>
      <c r="D13" s="59">
        <f t="shared" si="3"/>
        <v>7</v>
      </c>
      <c r="E13" s="18">
        <v>0</v>
      </c>
      <c r="F13" s="18">
        <v>0</v>
      </c>
      <c r="G13" s="18">
        <v>4</v>
      </c>
      <c r="H13" s="18">
        <v>1</v>
      </c>
      <c r="I13" s="18">
        <v>1</v>
      </c>
      <c r="J13" s="18">
        <v>1</v>
      </c>
      <c r="K13" s="18">
        <v>1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1</v>
      </c>
      <c r="R13" s="18">
        <v>5</v>
      </c>
      <c r="S13" s="14">
        <f>+T13+U13</f>
        <v>18</v>
      </c>
      <c r="T13" s="18">
        <v>11</v>
      </c>
      <c r="U13" s="18">
        <v>7</v>
      </c>
      <c r="V13" s="58">
        <f t="shared" si="1"/>
        <v>14</v>
      </c>
    </row>
    <row r="14" spans="1:22" s="2" customFormat="1" ht="26.25" customHeight="1" x14ac:dyDescent="0.2">
      <c r="A14" s="13" t="s">
        <v>18</v>
      </c>
      <c r="B14" s="14">
        <f t="shared" si="2"/>
        <v>45</v>
      </c>
      <c r="C14" s="15">
        <f t="shared" si="0"/>
        <v>17</v>
      </c>
      <c r="D14" s="59">
        <f t="shared" si="3"/>
        <v>28</v>
      </c>
      <c r="E14" s="20">
        <v>0</v>
      </c>
      <c r="F14" s="18">
        <v>1</v>
      </c>
      <c r="G14" s="18">
        <v>3</v>
      </c>
      <c r="H14" s="18">
        <v>6</v>
      </c>
      <c r="I14" s="18">
        <v>2</v>
      </c>
      <c r="J14" s="18">
        <v>5</v>
      </c>
      <c r="K14" s="18">
        <v>2</v>
      </c>
      <c r="L14" s="18">
        <v>8</v>
      </c>
      <c r="M14" s="18">
        <v>0</v>
      </c>
      <c r="N14" s="18">
        <v>0</v>
      </c>
      <c r="O14" s="18">
        <v>0</v>
      </c>
      <c r="P14" s="18">
        <v>0</v>
      </c>
      <c r="Q14" s="18">
        <v>10</v>
      </c>
      <c r="R14" s="18">
        <v>8</v>
      </c>
      <c r="S14" s="14">
        <f>T14+U14</f>
        <v>70</v>
      </c>
      <c r="T14" s="18">
        <v>19</v>
      </c>
      <c r="U14" s="18">
        <v>51</v>
      </c>
      <c r="V14" s="58">
        <f t="shared" si="1"/>
        <v>45</v>
      </c>
    </row>
    <row r="15" spans="1:22" s="2" customFormat="1" ht="21.9" customHeight="1" x14ac:dyDescent="0.2">
      <c r="A15" s="8"/>
      <c r="B15" s="17"/>
      <c r="C15" s="17"/>
      <c r="D15" s="19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9"/>
      <c r="S15" s="17"/>
      <c r="T15" s="17"/>
      <c r="U15" s="17"/>
    </row>
    <row r="16" spans="1:22" s="2" customFormat="1" ht="26.25" customHeight="1" x14ac:dyDescent="0.2">
      <c r="A16" s="8" t="s">
        <v>14</v>
      </c>
      <c r="B16" s="17">
        <f>SUM(B8:B14)</f>
        <v>502</v>
      </c>
      <c r="C16" s="17">
        <f t="shared" ref="C16:U16" si="5">SUM(C8:C14)</f>
        <v>331</v>
      </c>
      <c r="D16" s="19">
        <f t="shared" si="5"/>
        <v>171</v>
      </c>
      <c r="E16" s="17">
        <f t="shared" si="5"/>
        <v>4</v>
      </c>
      <c r="F16" s="17">
        <f t="shared" si="5"/>
        <v>2</v>
      </c>
      <c r="G16" s="17">
        <f t="shared" si="5"/>
        <v>137</v>
      </c>
      <c r="H16" s="17">
        <f t="shared" si="5"/>
        <v>22</v>
      </c>
      <c r="I16" s="17">
        <f t="shared" si="5"/>
        <v>64</v>
      </c>
      <c r="J16" s="17">
        <f t="shared" si="5"/>
        <v>29</v>
      </c>
      <c r="K16" s="17">
        <f t="shared" si="5"/>
        <v>27</v>
      </c>
      <c r="L16" s="17">
        <f t="shared" si="5"/>
        <v>28</v>
      </c>
      <c r="M16" s="17">
        <f t="shared" si="5"/>
        <v>12</v>
      </c>
      <c r="N16" s="17">
        <f t="shared" si="5"/>
        <v>3</v>
      </c>
      <c r="O16" s="17">
        <f t="shared" si="5"/>
        <v>0</v>
      </c>
      <c r="P16" s="17">
        <f t="shared" si="5"/>
        <v>7</v>
      </c>
      <c r="Q16" s="17">
        <f t="shared" si="5"/>
        <v>117</v>
      </c>
      <c r="R16" s="17">
        <f t="shared" si="5"/>
        <v>90</v>
      </c>
      <c r="S16" s="20">
        <f t="shared" si="5"/>
        <v>504</v>
      </c>
      <c r="T16" s="17">
        <f t="shared" si="5"/>
        <v>318</v>
      </c>
      <c r="U16" s="17">
        <f t="shared" si="5"/>
        <v>186</v>
      </c>
    </row>
    <row r="17" spans="1:21" s="2" customFormat="1" ht="21.9" customHeight="1" x14ac:dyDescent="0.2">
      <c r="A17" s="9"/>
      <c r="B17" s="10"/>
      <c r="C17" s="10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1"/>
      <c r="T17" s="10"/>
      <c r="U17" s="10"/>
    </row>
    <row r="18" spans="1:21" ht="80.099999999999994" customHeight="1" x14ac:dyDescent="0.2">
      <c r="A18" s="72" t="s">
        <v>48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</row>
    <row r="19" spans="1:21" ht="45" customHeight="1" x14ac:dyDescent="0.25">
      <c r="A19" s="21" t="s">
        <v>1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35"/>
      <c r="S19" s="92" t="s">
        <v>24</v>
      </c>
      <c r="T19" s="92"/>
      <c r="U19" s="92"/>
    </row>
    <row r="20" spans="1:21" ht="27" customHeight="1" x14ac:dyDescent="0.2">
      <c r="A20" s="62" t="s">
        <v>6</v>
      </c>
      <c r="B20" s="67" t="s">
        <v>21</v>
      </c>
      <c r="C20" s="66"/>
      <c r="D20" s="68"/>
      <c r="E20" s="68"/>
      <c r="F20" s="68"/>
      <c r="G20" s="69"/>
      <c r="H20" s="37" t="s">
        <v>34</v>
      </c>
      <c r="I20" s="38"/>
      <c r="J20" s="37" t="s">
        <v>35</v>
      </c>
      <c r="K20" s="38"/>
      <c r="L20" s="37" t="s">
        <v>36</v>
      </c>
      <c r="M20" s="38"/>
      <c r="N20" s="37" t="s">
        <v>37</v>
      </c>
      <c r="O20" s="38"/>
      <c r="P20" s="37" t="s">
        <v>38</v>
      </c>
      <c r="Q20" s="38"/>
      <c r="R20" s="64" t="s">
        <v>39</v>
      </c>
      <c r="S20" s="65"/>
      <c r="T20" s="66" t="s">
        <v>22</v>
      </c>
      <c r="U20" s="66"/>
    </row>
    <row r="21" spans="1:21" ht="27" customHeight="1" x14ac:dyDescent="0.2">
      <c r="A21" s="63"/>
      <c r="B21" s="64" t="s">
        <v>15</v>
      </c>
      <c r="C21" s="65"/>
      <c r="D21" s="93" t="s">
        <v>7</v>
      </c>
      <c r="E21" s="93"/>
      <c r="F21" s="94" t="s">
        <v>8</v>
      </c>
      <c r="G21" s="95"/>
      <c r="H21" s="40" t="s">
        <v>7</v>
      </c>
      <c r="I21" s="41" t="s">
        <v>8</v>
      </c>
      <c r="J21" s="41" t="s">
        <v>7</v>
      </c>
      <c r="K21" s="41" t="s">
        <v>8</v>
      </c>
      <c r="L21" s="41" t="s">
        <v>7</v>
      </c>
      <c r="M21" s="41" t="s">
        <v>8</v>
      </c>
      <c r="N21" s="41" t="s">
        <v>7</v>
      </c>
      <c r="O21" s="41" t="s">
        <v>8</v>
      </c>
      <c r="P21" s="41" t="s">
        <v>7</v>
      </c>
      <c r="Q21" s="41" t="s">
        <v>8</v>
      </c>
      <c r="R21" s="41" t="s">
        <v>7</v>
      </c>
      <c r="S21" s="41" t="s">
        <v>8</v>
      </c>
      <c r="T21" s="39" t="s">
        <v>7</v>
      </c>
      <c r="U21" s="42" t="s">
        <v>8</v>
      </c>
    </row>
    <row r="22" spans="1:21" ht="27" customHeight="1" x14ac:dyDescent="0.2">
      <c r="A22" s="4"/>
      <c r="B22" s="5"/>
      <c r="C22" s="5"/>
      <c r="D22" s="5"/>
      <c r="E22" s="5"/>
      <c r="F22" s="5"/>
      <c r="G22" s="52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2"/>
      <c r="U22" s="12"/>
    </row>
    <row r="23" spans="1:21" ht="27" customHeight="1" x14ac:dyDescent="0.2">
      <c r="A23" s="7" t="s">
        <v>10</v>
      </c>
      <c r="B23" s="90">
        <f>D23+F23</f>
        <v>846</v>
      </c>
      <c r="C23" s="91"/>
      <c r="D23" s="91">
        <f>H23+J23+L23+N23+P23+R23+T23</f>
        <v>574</v>
      </c>
      <c r="E23" s="91"/>
      <c r="F23" s="91">
        <f>I23+K23+M23+O23+Q23+S23+U23</f>
        <v>272</v>
      </c>
      <c r="G23" s="98"/>
      <c r="H23" s="48">
        <v>110</v>
      </c>
      <c r="I23" s="48">
        <v>61</v>
      </c>
      <c r="J23" s="48">
        <v>110</v>
      </c>
      <c r="K23" s="48">
        <v>51</v>
      </c>
      <c r="L23" s="48">
        <v>115</v>
      </c>
      <c r="M23" s="48">
        <v>53</v>
      </c>
      <c r="N23" s="48">
        <v>113</v>
      </c>
      <c r="O23" s="48">
        <v>48</v>
      </c>
      <c r="P23" s="48">
        <v>93</v>
      </c>
      <c r="Q23" s="48">
        <v>40</v>
      </c>
      <c r="R23" s="48">
        <v>0</v>
      </c>
      <c r="S23" s="48">
        <v>0</v>
      </c>
      <c r="T23" s="48">
        <v>33</v>
      </c>
      <c r="U23" s="48">
        <v>19</v>
      </c>
    </row>
    <row r="24" spans="1:21" ht="27" customHeight="1" x14ac:dyDescent="0.2">
      <c r="A24" s="43" t="s">
        <v>11</v>
      </c>
      <c r="B24" s="90">
        <f>D24+F24</f>
        <v>887</v>
      </c>
      <c r="C24" s="91"/>
      <c r="D24" s="91">
        <f>H24+J24+L24+N24+P24+R24+T24</f>
        <v>425</v>
      </c>
      <c r="E24" s="91"/>
      <c r="F24" s="91">
        <f t="shared" ref="F24:F29" si="6">I24+K24+M24+O24+Q24+S24+U24</f>
        <v>462</v>
      </c>
      <c r="G24" s="98"/>
      <c r="H24" s="48">
        <v>100</v>
      </c>
      <c r="I24" s="48">
        <v>99</v>
      </c>
      <c r="J24" s="48">
        <v>90</v>
      </c>
      <c r="K24" s="48">
        <v>109</v>
      </c>
      <c r="L24" s="48">
        <v>104</v>
      </c>
      <c r="M24" s="48">
        <v>112</v>
      </c>
      <c r="N24" s="48">
        <v>131</v>
      </c>
      <c r="O24" s="48">
        <v>142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</row>
    <row r="25" spans="1:21" ht="27" customHeight="1" x14ac:dyDescent="0.2">
      <c r="A25" s="43" t="s">
        <v>12</v>
      </c>
      <c r="B25" s="90">
        <f t="shared" ref="B25:B29" si="7">D25+F25</f>
        <v>953</v>
      </c>
      <c r="C25" s="91"/>
      <c r="D25" s="91">
        <f>H25+J25+L25+N25+P25+R25+T25</f>
        <v>687</v>
      </c>
      <c r="E25" s="91"/>
      <c r="F25" s="91">
        <f t="shared" si="6"/>
        <v>266</v>
      </c>
      <c r="G25" s="98"/>
      <c r="H25" s="48">
        <v>184</v>
      </c>
      <c r="I25" s="48">
        <v>55</v>
      </c>
      <c r="J25" s="48">
        <v>159</v>
      </c>
      <c r="K25" s="48">
        <v>77</v>
      </c>
      <c r="L25" s="48">
        <v>175</v>
      </c>
      <c r="M25" s="48">
        <v>63</v>
      </c>
      <c r="N25" s="48">
        <v>169</v>
      </c>
      <c r="O25" s="48">
        <v>69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2</v>
      </c>
    </row>
    <row r="26" spans="1:21" ht="27" customHeight="1" x14ac:dyDescent="0.2">
      <c r="A26" s="43" t="s">
        <v>13</v>
      </c>
      <c r="B26" s="90">
        <f t="shared" si="7"/>
        <v>502</v>
      </c>
      <c r="C26" s="91"/>
      <c r="D26" s="91">
        <f t="shared" ref="D26:D29" si="8">H26+J26+L26+N26+P26+R26+T26</f>
        <v>206</v>
      </c>
      <c r="E26" s="91"/>
      <c r="F26" s="91">
        <f t="shared" si="6"/>
        <v>296</v>
      </c>
      <c r="G26" s="98"/>
      <c r="H26" s="48">
        <v>58</v>
      </c>
      <c r="I26" s="48">
        <v>72</v>
      </c>
      <c r="J26" s="48">
        <v>50</v>
      </c>
      <c r="K26" s="48">
        <v>72</v>
      </c>
      <c r="L26" s="48">
        <v>48</v>
      </c>
      <c r="M26" s="48">
        <v>65</v>
      </c>
      <c r="N26" s="48">
        <v>49</v>
      </c>
      <c r="O26" s="48">
        <v>76</v>
      </c>
      <c r="P26" s="48">
        <v>0</v>
      </c>
      <c r="Q26" s="48">
        <v>0</v>
      </c>
      <c r="R26" s="48">
        <v>0</v>
      </c>
      <c r="S26" s="48">
        <v>0</v>
      </c>
      <c r="T26" s="48">
        <v>1</v>
      </c>
      <c r="U26" s="48">
        <v>11</v>
      </c>
    </row>
    <row r="27" spans="1:21" ht="27" customHeight="1" x14ac:dyDescent="0.2">
      <c r="A27" s="7" t="s">
        <v>41</v>
      </c>
      <c r="B27" s="90">
        <f t="shared" si="7"/>
        <v>1373</v>
      </c>
      <c r="C27" s="91"/>
      <c r="D27" s="91">
        <f t="shared" si="8"/>
        <v>531</v>
      </c>
      <c r="E27" s="91"/>
      <c r="F27" s="91">
        <f t="shared" si="6"/>
        <v>842</v>
      </c>
      <c r="G27" s="98"/>
      <c r="H27" s="48">
        <v>97</v>
      </c>
      <c r="I27" s="48">
        <v>156</v>
      </c>
      <c r="J27" s="48">
        <v>112</v>
      </c>
      <c r="K27" s="48">
        <v>146</v>
      </c>
      <c r="L27" s="48">
        <v>108</v>
      </c>
      <c r="M27" s="48">
        <v>177</v>
      </c>
      <c r="N27" s="48">
        <v>139</v>
      </c>
      <c r="O27" s="48">
        <v>261</v>
      </c>
      <c r="P27" s="48">
        <v>17</v>
      </c>
      <c r="Q27" s="48">
        <v>29</v>
      </c>
      <c r="R27" s="48">
        <v>32</v>
      </c>
      <c r="S27" s="48">
        <v>53</v>
      </c>
      <c r="T27" s="48">
        <v>26</v>
      </c>
      <c r="U27" s="48">
        <v>20</v>
      </c>
    </row>
    <row r="28" spans="1:21" ht="27" customHeight="1" x14ac:dyDescent="0.2">
      <c r="A28" s="7" t="s">
        <v>42</v>
      </c>
      <c r="B28" s="90">
        <f t="shared" si="7"/>
        <v>51</v>
      </c>
      <c r="C28" s="91"/>
      <c r="D28" s="91">
        <f t="shared" si="8"/>
        <v>2</v>
      </c>
      <c r="E28" s="91"/>
      <c r="F28" s="91">
        <f t="shared" si="6"/>
        <v>49</v>
      </c>
      <c r="G28" s="98"/>
      <c r="H28" s="48">
        <v>0</v>
      </c>
      <c r="I28" s="48">
        <v>20</v>
      </c>
      <c r="J28" s="48">
        <v>2</v>
      </c>
      <c r="K28" s="48">
        <v>29</v>
      </c>
      <c r="L28" s="1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</row>
    <row r="29" spans="1:21" ht="27" customHeight="1" x14ac:dyDescent="0.2">
      <c r="A29" s="43" t="s">
        <v>18</v>
      </c>
      <c r="B29" s="90">
        <f t="shared" si="7"/>
        <v>438</v>
      </c>
      <c r="C29" s="91"/>
      <c r="D29" s="91">
        <f t="shared" si="8"/>
        <v>49</v>
      </c>
      <c r="E29" s="91"/>
      <c r="F29" s="91">
        <f t="shared" si="6"/>
        <v>389</v>
      </c>
      <c r="G29" s="98"/>
      <c r="H29" s="48">
        <v>27</v>
      </c>
      <c r="I29" s="48">
        <v>192</v>
      </c>
      <c r="J29" s="48">
        <v>19</v>
      </c>
      <c r="K29" s="48">
        <v>171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3</v>
      </c>
      <c r="U29" s="48">
        <v>26</v>
      </c>
    </row>
    <row r="30" spans="1:21" ht="27" customHeight="1" x14ac:dyDescent="0.2">
      <c r="A30" s="44"/>
      <c r="B30" s="90"/>
      <c r="C30" s="91"/>
      <c r="D30" s="91"/>
      <c r="E30" s="91"/>
      <c r="F30" s="91"/>
      <c r="G30" s="99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</row>
    <row r="31" spans="1:21" ht="27" customHeight="1" x14ac:dyDescent="0.2">
      <c r="A31" s="44" t="s">
        <v>14</v>
      </c>
      <c r="B31" s="90">
        <f>SUM(B23:B29)</f>
        <v>5050</v>
      </c>
      <c r="C31" s="91"/>
      <c r="D31" s="91">
        <f t="shared" ref="D31:U31" si="9">SUM(D23:D29)</f>
        <v>2474</v>
      </c>
      <c r="E31" s="91"/>
      <c r="F31" s="91">
        <f t="shared" si="9"/>
        <v>2576</v>
      </c>
      <c r="G31" s="99"/>
      <c r="H31" s="48">
        <f t="shared" si="9"/>
        <v>576</v>
      </c>
      <c r="I31" s="48">
        <f t="shared" si="9"/>
        <v>655</v>
      </c>
      <c r="J31" s="48">
        <f t="shared" si="9"/>
        <v>542</v>
      </c>
      <c r="K31" s="48">
        <f t="shared" si="9"/>
        <v>655</v>
      </c>
      <c r="L31" s="48">
        <f t="shared" si="9"/>
        <v>550</v>
      </c>
      <c r="M31" s="48">
        <f t="shared" si="9"/>
        <v>470</v>
      </c>
      <c r="N31" s="48">
        <f t="shared" si="9"/>
        <v>601</v>
      </c>
      <c r="O31" s="48">
        <f t="shared" si="9"/>
        <v>596</v>
      </c>
      <c r="P31" s="48">
        <f t="shared" si="9"/>
        <v>110</v>
      </c>
      <c r="Q31" s="48">
        <f t="shared" si="9"/>
        <v>69</v>
      </c>
      <c r="R31" s="48">
        <f t="shared" si="9"/>
        <v>32</v>
      </c>
      <c r="S31" s="48">
        <f t="shared" si="9"/>
        <v>53</v>
      </c>
      <c r="T31" s="48">
        <f t="shared" si="9"/>
        <v>63</v>
      </c>
      <c r="U31" s="48">
        <f t="shared" si="9"/>
        <v>78</v>
      </c>
    </row>
    <row r="32" spans="1:21" ht="27" customHeight="1" x14ac:dyDescent="0.2">
      <c r="A32" s="9"/>
      <c r="B32" s="10"/>
      <c r="C32" s="10"/>
      <c r="D32" s="10"/>
      <c r="E32" s="10"/>
      <c r="F32" s="10"/>
      <c r="G32" s="53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ht="54" customHeight="1" x14ac:dyDescent="0.2">
      <c r="A33" s="61" t="s">
        <v>33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</row>
    <row r="34" spans="1:21" ht="45" customHeight="1" x14ac:dyDescent="0.25">
      <c r="A34" s="36" t="s">
        <v>2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23"/>
      <c r="O34" s="23"/>
      <c r="P34" s="23"/>
      <c r="Q34" s="23"/>
      <c r="U34" s="50" t="s">
        <v>24</v>
      </c>
    </row>
    <row r="35" spans="1:21" ht="27" customHeight="1" x14ac:dyDescent="0.2">
      <c r="A35" s="49" t="s">
        <v>25</v>
      </c>
      <c r="B35" s="97" t="s">
        <v>44</v>
      </c>
      <c r="C35" s="97"/>
      <c r="D35" s="97"/>
      <c r="E35" s="102"/>
      <c r="F35" s="96" t="s">
        <v>40</v>
      </c>
      <c r="G35" s="97"/>
      <c r="H35" s="97"/>
      <c r="I35" s="102"/>
      <c r="J35" s="96" t="s">
        <v>45</v>
      </c>
      <c r="K35" s="97"/>
      <c r="L35" s="97"/>
      <c r="M35" s="102"/>
      <c r="N35" s="96" t="s">
        <v>46</v>
      </c>
      <c r="O35" s="97"/>
      <c r="P35" s="97"/>
      <c r="Q35" s="102"/>
      <c r="R35" s="96" t="s">
        <v>47</v>
      </c>
      <c r="S35" s="97"/>
      <c r="T35" s="97"/>
      <c r="U35" s="97"/>
    </row>
    <row r="36" spans="1:21" ht="27" customHeight="1" x14ac:dyDescent="0.2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R36" s="45"/>
    </row>
    <row r="37" spans="1:21" ht="27" customHeight="1" x14ac:dyDescent="0.2">
      <c r="A37" s="57" t="s">
        <v>26</v>
      </c>
      <c r="B37" s="101">
        <v>852</v>
      </c>
      <c r="C37" s="101"/>
      <c r="D37" s="101"/>
      <c r="E37" s="101"/>
      <c r="F37" s="101">
        <v>854</v>
      </c>
      <c r="G37" s="101"/>
      <c r="H37" s="101"/>
      <c r="I37" s="101"/>
      <c r="J37" s="101">
        <v>853</v>
      </c>
      <c r="K37" s="101"/>
      <c r="L37" s="101"/>
      <c r="M37" s="101"/>
      <c r="N37" s="101">
        <v>848</v>
      </c>
      <c r="O37" s="101"/>
      <c r="P37" s="101"/>
      <c r="Q37" s="101"/>
      <c r="R37" s="101">
        <f>B23</f>
        <v>846</v>
      </c>
      <c r="S37" s="101"/>
      <c r="T37" s="101"/>
      <c r="U37" s="101"/>
    </row>
    <row r="38" spans="1:21" ht="27" customHeight="1" x14ac:dyDescent="0.2">
      <c r="A38" s="43" t="s">
        <v>11</v>
      </c>
      <c r="B38" s="100">
        <v>972</v>
      </c>
      <c r="C38" s="101"/>
      <c r="D38" s="101"/>
      <c r="E38" s="101"/>
      <c r="F38" s="101">
        <v>1004</v>
      </c>
      <c r="G38" s="101"/>
      <c r="H38" s="101"/>
      <c r="I38" s="101"/>
      <c r="J38" s="101">
        <v>974</v>
      </c>
      <c r="K38" s="101"/>
      <c r="L38" s="101"/>
      <c r="M38" s="101"/>
      <c r="N38" s="101">
        <v>892</v>
      </c>
      <c r="O38" s="101"/>
      <c r="P38" s="101"/>
      <c r="Q38" s="101"/>
      <c r="R38" s="101">
        <f t="shared" ref="R38:R43" si="10">B24</f>
        <v>887</v>
      </c>
      <c r="S38" s="101"/>
      <c r="T38" s="101"/>
      <c r="U38" s="101"/>
    </row>
    <row r="39" spans="1:21" ht="27" customHeight="1" x14ac:dyDescent="0.2">
      <c r="A39" s="43" t="s">
        <v>12</v>
      </c>
      <c r="B39" s="100">
        <v>958</v>
      </c>
      <c r="C39" s="101"/>
      <c r="D39" s="101"/>
      <c r="E39" s="101"/>
      <c r="F39" s="101">
        <v>1006</v>
      </c>
      <c r="G39" s="101"/>
      <c r="H39" s="101"/>
      <c r="I39" s="101"/>
      <c r="J39" s="101">
        <v>1000</v>
      </c>
      <c r="K39" s="101"/>
      <c r="L39" s="101"/>
      <c r="M39" s="101"/>
      <c r="N39" s="101">
        <v>971</v>
      </c>
      <c r="O39" s="101"/>
      <c r="P39" s="101"/>
      <c r="Q39" s="101"/>
      <c r="R39" s="101">
        <f t="shared" si="10"/>
        <v>953</v>
      </c>
      <c r="S39" s="101"/>
      <c r="T39" s="101"/>
      <c r="U39" s="101"/>
    </row>
    <row r="40" spans="1:21" ht="27" customHeight="1" x14ac:dyDescent="0.2">
      <c r="A40" s="43" t="s">
        <v>13</v>
      </c>
      <c r="B40" s="100">
        <v>578</v>
      </c>
      <c r="C40" s="101"/>
      <c r="D40" s="101"/>
      <c r="E40" s="101"/>
      <c r="F40" s="101">
        <v>579</v>
      </c>
      <c r="G40" s="101"/>
      <c r="H40" s="101"/>
      <c r="I40" s="101"/>
      <c r="J40" s="101">
        <v>528</v>
      </c>
      <c r="K40" s="101"/>
      <c r="L40" s="101"/>
      <c r="M40" s="101"/>
      <c r="N40" s="101">
        <v>514</v>
      </c>
      <c r="O40" s="101"/>
      <c r="P40" s="101"/>
      <c r="Q40" s="101"/>
      <c r="R40" s="101">
        <f t="shared" si="10"/>
        <v>502</v>
      </c>
      <c r="S40" s="101"/>
      <c r="T40" s="101"/>
      <c r="U40" s="101"/>
    </row>
    <row r="41" spans="1:21" ht="27" customHeight="1" x14ac:dyDescent="0.2">
      <c r="A41" s="7" t="s">
        <v>41</v>
      </c>
      <c r="B41" s="100">
        <v>1779</v>
      </c>
      <c r="C41" s="101"/>
      <c r="D41" s="101"/>
      <c r="E41" s="101"/>
      <c r="F41" s="101">
        <v>1611</v>
      </c>
      <c r="G41" s="101"/>
      <c r="H41" s="101"/>
      <c r="I41" s="101"/>
      <c r="J41" s="101">
        <v>1573</v>
      </c>
      <c r="K41" s="101"/>
      <c r="L41" s="101"/>
      <c r="M41" s="101"/>
      <c r="N41" s="101">
        <v>1453</v>
      </c>
      <c r="O41" s="101"/>
      <c r="P41" s="101"/>
      <c r="Q41" s="101"/>
      <c r="R41" s="101">
        <f t="shared" si="10"/>
        <v>1373</v>
      </c>
      <c r="S41" s="101"/>
      <c r="T41" s="101"/>
      <c r="U41" s="101"/>
    </row>
    <row r="42" spans="1:21" ht="27" customHeight="1" x14ac:dyDescent="0.2">
      <c r="A42" s="7" t="s">
        <v>42</v>
      </c>
      <c r="B42" s="100">
        <v>169</v>
      </c>
      <c r="C42" s="101"/>
      <c r="D42" s="101"/>
      <c r="E42" s="101"/>
      <c r="F42" s="101">
        <v>133</v>
      </c>
      <c r="G42" s="101"/>
      <c r="H42" s="101"/>
      <c r="I42" s="101"/>
      <c r="J42" s="101">
        <v>102</v>
      </c>
      <c r="K42" s="101"/>
      <c r="L42" s="101"/>
      <c r="M42" s="101"/>
      <c r="N42" s="101">
        <v>80</v>
      </c>
      <c r="O42" s="101"/>
      <c r="P42" s="101"/>
      <c r="Q42" s="101"/>
      <c r="R42" s="101">
        <f t="shared" si="10"/>
        <v>51</v>
      </c>
      <c r="S42" s="101"/>
      <c r="T42" s="101"/>
      <c r="U42" s="101"/>
    </row>
    <row r="43" spans="1:21" ht="27" customHeight="1" x14ac:dyDescent="0.2">
      <c r="A43" s="43" t="s">
        <v>18</v>
      </c>
      <c r="B43" s="100">
        <v>488</v>
      </c>
      <c r="C43" s="101"/>
      <c r="D43" s="101"/>
      <c r="E43" s="101"/>
      <c r="F43" s="103">
        <v>425</v>
      </c>
      <c r="G43" s="103"/>
      <c r="H43" s="103"/>
      <c r="I43" s="103"/>
      <c r="J43" s="103">
        <v>414</v>
      </c>
      <c r="K43" s="103"/>
      <c r="L43" s="103"/>
      <c r="M43" s="103"/>
      <c r="N43" s="101">
        <v>416</v>
      </c>
      <c r="O43" s="101"/>
      <c r="P43" s="101"/>
      <c r="Q43" s="101"/>
      <c r="R43" s="101">
        <f t="shared" si="10"/>
        <v>438</v>
      </c>
      <c r="S43" s="101"/>
      <c r="T43" s="101"/>
      <c r="U43" s="101"/>
    </row>
    <row r="44" spans="1:21" ht="27" customHeight="1" x14ac:dyDescent="0.2">
      <c r="A44" s="44"/>
      <c r="B44" s="100"/>
      <c r="C44" s="101"/>
      <c r="D44" s="101"/>
      <c r="E44" s="101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</row>
    <row r="45" spans="1:21" ht="27" customHeight="1" x14ac:dyDescent="0.2">
      <c r="A45" s="44" t="s">
        <v>14</v>
      </c>
      <c r="B45" s="101">
        <f>SUM(B37:B43)</f>
        <v>5796</v>
      </c>
      <c r="C45" s="101"/>
      <c r="D45" s="101"/>
      <c r="E45" s="101"/>
      <c r="F45" s="101">
        <f>SUM(F37:F43)</f>
        <v>5612</v>
      </c>
      <c r="G45" s="101"/>
      <c r="H45" s="101"/>
      <c r="I45" s="101"/>
      <c r="J45" s="101">
        <f>SUM(J37:J43)</f>
        <v>5444</v>
      </c>
      <c r="K45" s="101"/>
      <c r="L45" s="101"/>
      <c r="M45" s="101"/>
      <c r="N45" s="101">
        <f>SUM(N37:N43)</f>
        <v>5174</v>
      </c>
      <c r="O45" s="101"/>
      <c r="P45" s="101"/>
      <c r="Q45" s="101"/>
      <c r="R45" s="101">
        <f>SUM(R37:R43)</f>
        <v>5050</v>
      </c>
      <c r="S45" s="101"/>
      <c r="T45" s="101"/>
      <c r="U45" s="101"/>
    </row>
    <row r="46" spans="1:21" ht="27" customHeight="1" x14ac:dyDescent="0.2">
      <c r="A46" s="56"/>
      <c r="B46" s="55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54"/>
      <c r="P46" s="54"/>
      <c r="Q46" s="54"/>
      <c r="R46" s="47"/>
      <c r="S46" s="54"/>
      <c r="T46" s="54"/>
      <c r="U46" s="54"/>
    </row>
    <row r="47" spans="1:21" ht="39.9" customHeight="1" x14ac:dyDescent="0.2">
      <c r="A47" s="51" t="s">
        <v>43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</row>
    <row r="50" ht="80.099999999999994" customHeight="1" x14ac:dyDescent="0.2"/>
    <row r="51" ht="24" customHeight="1" x14ac:dyDescent="0.2"/>
  </sheetData>
  <mergeCells count="97">
    <mergeCell ref="J43:M43"/>
    <mergeCell ref="N43:Q43"/>
    <mergeCell ref="R43:U43"/>
    <mergeCell ref="J45:M45"/>
    <mergeCell ref="N45:Q45"/>
    <mergeCell ref="R45:U45"/>
    <mergeCell ref="R40:U40"/>
    <mergeCell ref="J41:M41"/>
    <mergeCell ref="N41:Q41"/>
    <mergeCell ref="R41:U41"/>
    <mergeCell ref="J42:M42"/>
    <mergeCell ref="N42:Q42"/>
    <mergeCell ref="R42:U42"/>
    <mergeCell ref="R37:U37"/>
    <mergeCell ref="J38:M38"/>
    <mergeCell ref="N38:Q38"/>
    <mergeCell ref="R38:U38"/>
    <mergeCell ref="J39:M39"/>
    <mergeCell ref="N39:Q39"/>
    <mergeCell ref="R39:U39"/>
    <mergeCell ref="B42:E42"/>
    <mergeCell ref="B43:E43"/>
    <mergeCell ref="B44:E44"/>
    <mergeCell ref="B45:E45"/>
    <mergeCell ref="F37:I37"/>
    <mergeCell ref="F38:I38"/>
    <mergeCell ref="F39:I39"/>
    <mergeCell ref="F40:I40"/>
    <mergeCell ref="F41:I41"/>
    <mergeCell ref="F42:I42"/>
    <mergeCell ref="F45:I45"/>
    <mergeCell ref="F43:I43"/>
    <mergeCell ref="B37:E37"/>
    <mergeCell ref="B38:E38"/>
    <mergeCell ref="B39:E39"/>
    <mergeCell ref="B40:E40"/>
    <mergeCell ref="B41:E41"/>
    <mergeCell ref="B35:E35"/>
    <mergeCell ref="F35:I35"/>
    <mergeCell ref="J35:M35"/>
    <mergeCell ref="N35:Q35"/>
    <mergeCell ref="J37:M37"/>
    <mergeCell ref="N37:Q37"/>
    <mergeCell ref="J40:M40"/>
    <mergeCell ref="N40:Q40"/>
    <mergeCell ref="R35:U35"/>
    <mergeCell ref="D30:E30"/>
    <mergeCell ref="D31:E31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D25:E25"/>
    <mergeCell ref="D26:E26"/>
    <mergeCell ref="D27:E27"/>
    <mergeCell ref="D28:E28"/>
    <mergeCell ref="S19:U19"/>
    <mergeCell ref="D29:E29"/>
    <mergeCell ref="B21:C21"/>
    <mergeCell ref="D21:E21"/>
    <mergeCell ref="F21:G21"/>
    <mergeCell ref="B23:C23"/>
    <mergeCell ref="B24:C24"/>
    <mergeCell ref="B25:C25"/>
    <mergeCell ref="B26:C26"/>
    <mergeCell ref="B27:C27"/>
    <mergeCell ref="B28:C28"/>
    <mergeCell ref="B29:C29"/>
    <mergeCell ref="A1:U1"/>
    <mergeCell ref="S2:U2"/>
    <mergeCell ref="A18:U18"/>
    <mergeCell ref="S4:U4"/>
    <mergeCell ref="O4:P5"/>
    <mergeCell ref="M4:N5"/>
    <mergeCell ref="E4:F5"/>
    <mergeCell ref="A3:A6"/>
    <mergeCell ref="B4:D5"/>
    <mergeCell ref="G4:H5"/>
    <mergeCell ref="B3:R3"/>
    <mergeCell ref="Q4:R4"/>
    <mergeCell ref="Q5:R5"/>
    <mergeCell ref="I4:J5"/>
    <mergeCell ref="K4:L5"/>
    <mergeCell ref="A33:U33"/>
    <mergeCell ref="A20:A21"/>
    <mergeCell ref="R20:S20"/>
    <mergeCell ref="T20:U20"/>
    <mergeCell ref="B20:G20"/>
    <mergeCell ref="B30:C30"/>
    <mergeCell ref="B31:C31"/>
    <mergeCell ref="D23:E23"/>
    <mergeCell ref="D24:E24"/>
  </mergeCells>
  <phoneticPr fontI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&amp;R&amp;"ＭＳ 明朝,標準"&amp;22教育、文化、宗教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232</vt:lpstr>
      <vt:lpstr>'232'!Print_Area</vt:lpstr>
    </vt:vector>
  </TitlesOfParts>
  <Company>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2026-02-25T05:01:42Z</cp:lastPrinted>
  <dcterms:created xsi:type="dcterms:W3CDTF">2001-08-21T04:35:47Z</dcterms:created>
  <dcterms:modified xsi:type="dcterms:W3CDTF">2026-02-27T07:49:25Z</dcterms:modified>
</cp:coreProperties>
</file>