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01~150\"/>
    </mc:Choice>
  </mc:AlternateContent>
  <xr:revisionPtr revIDLastSave="0" documentId="13_ncr:1_{8DACE8FE-548F-46CB-8170-5E863A0312E2}" xr6:coauthVersionLast="47" xr6:coauthVersionMax="47" xr10:uidLastSave="{00000000-0000-0000-0000-000000000000}"/>
  <bookViews>
    <workbookView xWindow="28680" yWindow="-255" windowWidth="29040" windowHeight="15720" xr2:uid="{B52CDD92-5341-4EC9-9128-3803F26302C1}"/>
  </bookViews>
  <sheets>
    <sheet name="142" sheetId="1" r:id="rId1"/>
    <sheet name="(5)" sheetId="2" r:id="rId2"/>
  </sheets>
  <definedNames>
    <definedName name="_xlnm.Print_Area" localSheetId="0">'142'!$A$1:$M$51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4" i="2" l="1"/>
  <c r="E4" i="2" s="1"/>
  <c r="B4" i="2"/>
  <c r="D4" i="2" s="1"/>
  <c r="E18" i="2"/>
  <c r="E11" i="2"/>
  <c r="E6" i="2"/>
  <c r="C29" i="1"/>
  <c r="C28" i="1"/>
  <c r="C10" i="1"/>
  <c r="C8" i="1"/>
  <c r="C7" i="1"/>
  <c r="L4" i="1"/>
  <c r="M4" i="1"/>
  <c r="C42" i="1" l="1"/>
  <c r="C41" i="1"/>
  <c r="C40" i="1"/>
  <c r="C39" i="1"/>
  <c r="C38" i="1"/>
  <c r="C37" i="1"/>
  <c r="C36" i="1"/>
  <c r="C35" i="1"/>
  <c r="C34" i="1"/>
  <c r="C33" i="1"/>
  <c r="C32" i="1"/>
  <c r="C31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<sst xmlns="http://schemas.openxmlformats.org/spreadsheetml/2006/main" count="127" uniqueCount="93">
  <si>
    <t>142．通 　　関</t>
    <phoneticPr fontId="5"/>
  </si>
  <si>
    <t>（１）輸出総額</t>
    <phoneticPr fontId="5"/>
  </si>
  <si>
    <t>単位：千円</t>
    <phoneticPr fontId="5"/>
  </si>
  <si>
    <t>年次及び月</t>
    <rPh sb="0" eb="2">
      <t>ネンジ</t>
    </rPh>
    <rPh sb="2" eb="3">
      <t>オヨ</t>
    </rPh>
    <rPh sb="4" eb="5">
      <t>ツキ</t>
    </rPh>
    <phoneticPr fontId="5"/>
  </si>
  <si>
    <t>総　　額</t>
    <phoneticPr fontId="5"/>
  </si>
  <si>
    <t>細島港</t>
  </si>
  <si>
    <t>宮崎空港</t>
    <rPh sb="0" eb="2">
      <t>ミヤザキ</t>
    </rPh>
    <rPh sb="2" eb="4">
      <t>クウコウ</t>
    </rPh>
    <phoneticPr fontId="5"/>
  </si>
  <si>
    <t>油津港</t>
  </si>
  <si>
    <t>令和</t>
    <phoneticPr fontId="5"/>
  </si>
  <si>
    <t>（２）輸入総額</t>
    <phoneticPr fontId="5"/>
  </si>
  <si>
    <t>（３）主要品別輸出価額</t>
    <phoneticPr fontId="5"/>
  </si>
  <si>
    <t>（４）主要品別輸入価額</t>
    <phoneticPr fontId="5"/>
  </si>
  <si>
    <t>総　　額</t>
  </si>
  <si>
    <t>鉱物性燃料</t>
  </si>
  <si>
    <t>化学製品</t>
  </si>
  <si>
    <t>原料別製品</t>
  </si>
  <si>
    <t>実 　　績</t>
    <rPh sb="0" eb="1">
      <t>ジツ</t>
    </rPh>
    <rPh sb="4" eb="5">
      <t>イサオ</t>
    </rPh>
    <phoneticPr fontId="3"/>
  </si>
  <si>
    <t>食 料 品</t>
  </si>
  <si>
    <t>原 料 品</t>
  </si>
  <si>
    <t>一般機械</t>
  </si>
  <si>
    <t>電気機器</t>
  </si>
  <si>
    <t>輸送用機器</t>
  </si>
  <si>
    <t>そ の 他</t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</si>
  <si>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</si>
  <si>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</si>
  <si>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 xml:space="preserve">５年計 </t>
  </si>
  <si>
    <t xml:space="preserve">５年計 </t>
    <phoneticPr fontId="5"/>
  </si>
  <si>
    <t>６</t>
  </si>
  <si>
    <t>６</t>
    <phoneticPr fontId="3"/>
  </si>
  <si>
    <t>６年１月</t>
    <rPh sb="1" eb="2">
      <t>ネン</t>
    </rPh>
    <phoneticPr fontId="5"/>
  </si>
  <si>
    <t xml:space="preserve">    ２</t>
  </si>
  <si>
    <t xml:space="preserve">    ２</t>
    <phoneticPr fontId="5"/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</si>
  <si>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</si>
  <si>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</si>
  <si>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</si>
  <si>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</si>
  <si>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</si>
  <si>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</si>
  <si>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</si>
  <si>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10</t>
  </si>
  <si>
    <t xml:space="preserve">    10</t>
    <phoneticPr fontId="5"/>
  </si>
  <si>
    <t xml:space="preserve">    11</t>
  </si>
  <si>
    <t xml:space="preserve">    12</t>
  </si>
  <si>
    <t>（５）地域別輸出入額</t>
    <phoneticPr fontId="5"/>
  </si>
  <si>
    <t xml:space="preserve">    単位：千円</t>
    <phoneticPr fontId="5"/>
  </si>
  <si>
    <t>地　　域　　名</t>
    <rPh sb="0" eb="1">
      <t>チ</t>
    </rPh>
    <rPh sb="3" eb="4">
      <t>イキ</t>
    </rPh>
    <phoneticPr fontId="5"/>
  </si>
  <si>
    <t>輸　  出　  額</t>
    <phoneticPr fontId="5"/>
  </si>
  <si>
    <t>輸  　入 　 額</t>
    <phoneticPr fontId="5"/>
  </si>
  <si>
    <t>総額</t>
    <rPh sb="0" eb="2">
      <t>ソウガク</t>
    </rPh>
    <phoneticPr fontId="3"/>
  </si>
  <si>
    <t>アジア</t>
  </si>
  <si>
    <t xml:space="preserve">  大韓民国</t>
    <rPh sb="2" eb="6">
      <t>ダイカンミンコク</t>
    </rPh>
    <phoneticPr fontId="3"/>
  </si>
  <si>
    <t xml:space="preserve">  中華人民共和国</t>
    <rPh sb="2" eb="4">
      <t>チュウカ</t>
    </rPh>
    <rPh sb="4" eb="6">
      <t>ジンミン</t>
    </rPh>
    <rPh sb="6" eb="9">
      <t>キョウワコク</t>
    </rPh>
    <phoneticPr fontId="3"/>
  </si>
  <si>
    <t xml:space="preserve">  台湾</t>
    <rPh sb="2" eb="4">
      <t>タイワン</t>
    </rPh>
    <phoneticPr fontId="3"/>
  </si>
  <si>
    <t xml:space="preserve">  香港</t>
    <rPh sb="2" eb="4">
      <t>ホンコン</t>
    </rPh>
    <phoneticPr fontId="3"/>
  </si>
  <si>
    <t xml:space="preserve">  ベトナム</t>
    <phoneticPr fontId="3"/>
  </si>
  <si>
    <t xml:space="preserve">  タイ</t>
    <phoneticPr fontId="3"/>
  </si>
  <si>
    <t xml:space="preserve">  シンガポール</t>
    <phoneticPr fontId="3"/>
  </si>
  <si>
    <t xml:space="preserve">  マレーシア</t>
    <phoneticPr fontId="3"/>
  </si>
  <si>
    <t xml:space="preserve">  フィリピン</t>
    <phoneticPr fontId="3"/>
  </si>
  <si>
    <t xml:space="preserve">  インドネシア</t>
    <phoneticPr fontId="3"/>
  </si>
  <si>
    <t>　カンボジア</t>
    <phoneticPr fontId="3"/>
  </si>
  <si>
    <t xml:space="preserve">  インド</t>
    <phoneticPr fontId="3"/>
  </si>
  <si>
    <t xml:space="preserve">  パキスタン</t>
    <phoneticPr fontId="3"/>
  </si>
  <si>
    <t>大洋州</t>
    <rPh sb="0" eb="3">
      <t>タイヨウシュウ</t>
    </rPh>
    <phoneticPr fontId="3"/>
  </si>
  <si>
    <t>北米</t>
    <rPh sb="0" eb="2">
      <t>ホクベイ</t>
    </rPh>
    <phoneticPr fontId="3"/>
  </si>
  <si>
    <t>中南米</t>
    <rPh sb="0" eb="3">
      <t>チュウナンベイ</t>
    </rPh>
    <phoneticPr fontId="3"/>
  </si>
  <si>
    <t>西欧</t>
    <rPh sb="0" eb="2">
      <t>セイオウ</t>
    </rPh>
    <phoneticPr fontId="3"/>
  </si>
  <si>
    <t>中東欧・ロシア等</t>
    <rPh sb="0" eb="2">
      <t>チュウトウ</t>
    </rPh>
    <rPh sb="7" eb="8">
      <t>トウ</t>
    </rPh>
    <phoneticPr fontId="3"/>
  </si>
  <si>
    <t>中東</t>
    <rPh sb="0" eb="2">
      <t>チュウトウ</t>
    </rPh>
    <phoneticPr fontId="3"/>
  </si>
  <si>
    <t>アフリカ</t>
  </si>
  <si>
    <t>不明</t>
    <rPh sb="0" eb="2">
      <t>フメイ</t>
    </rPh>
    <phoneticPr fontId="3"/>
  </si>
  <si>
    <t>注　アジアの内訳は、主なもの。
資料　財務省「貿易統計」、門司税関「外国貿易年表」</t>
    <phoneticPr fontId="5"/>
  </si>
  <si>
    <t>国　　名</t>
  </si>
  <si>
    <t>平成20年</t>
    <phoneticPr fontId="5"/>
  </si>
  <si>
    <t>平成19年</t>
    <phoneticPr fontId="5"/>
  </si>
  <si>
    <t>大韓民国</t>
  </si>
  <si>
    <t>中華人民共和国</t>
  </si>
  <si>
    <t>台   湾</t>
    <phoneticPr fontId="5"/>
  </si>
  <si>
    <t>香   港</t>
    <phoneticPr fontId="5"/>
  </si>
  <si>
    <t>ベトナム</t>
    <phoneticPr fontId="5"/>
  </si>
  <si>
    <t>タイ</t>
    <phoneticPr fontId="5"/>
  </si>
  <si>
    <t>シンガポール</t>
    <phoneticPr fontId="5"/>
  </si>
  <si>
    <t>インドネシア</t>
  </si>
  <si>
    <t>＜ＡＳＥＡＮ＞</t>
    <phoneticPr fontId="5"/>
  </si>
  <si>
    <t>オーストラリア</t>
  </si>
  <si>
    <t>ニューカレドニア（仏）</t>
    <rPh sb="9" eb="10">
      <t>フツ</t>
    </rPh>
    <phoneticPr fontId="5"/>
  </si>
  <si>
    <t>アメリカ合衆国</t>
    <rPh sb="4" eb="7">
      <t>ガッシュウコク</t>
    </rPh>
    <phoneticPr fontId="5"/>
  </si>
  <si>
    <t>メキシコ</t>
    <phoneticPr fontId="5"/>
  </si>
  <si>
    <t>ベルギー</t>
    <phoneticPr fontId="5"/>
  </si>
  <si>
    <t>イタリア</t>
  </si>
  <si>
    <t>＜ Ｅ　Ｕ ＞</t>
    <phoneticPr fontId="5"/>
  </si>
  <si>
    <t>南アフリカ共和国</t>
    <rPh sb="0" eb="1">
      <t>ミナミ</t>
    </rPh>
    <rPh sb="5" eb="8">
      <t>キョウワコク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</si>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</sst>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2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41" fontId="2" fillId="0" borderId="0" xfId="0" applyNumberFormat="1" applyFont="1"/>
    <xf numFmtId="0" fontId="6" fillId="0" borderId="0" xfId="0" applyFont="1" applyAlignment="1">
      <alignment horizontal="left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38" fontId="2" fillId="0" borderId="0" xfId="1" applyFont="1" applyFill="1" applyAlignment="1"/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41" fontId="2" fillId="0" borderId="8" xfId="0" applyNumberFormat="1" applyFont="1" applyBorder="1"/>
    <xf numFmtId="0" fontId="2" fillId="0" borderId="0" xfId="0" applyFont="1" applyAlignment="1">
      <alignment shrinkToFit="1"/>
    </xf>
    <xf numFmtId="0" fontId="2" fillId="0" borderId="1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桁区切り 2" xfId="1" xr:uid="{D5FC8A53-B4CB-4699-895A-47886056535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18</xdr:row>
      <xdr:rowOff>327660</xdr:rowOff>
    </xdr:from>
    <xdr:to>
      <xdr:col>12</xdr:col>
      <xdr:colOff>1674606</xdr:colOff>
      <xdr:row>48</xdr:row>
      <xdr:rowOff>99059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72D015-41CF-ED08-748E-9445B09B3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6682740"/>
          <a:ext cx="10338546" cy="1004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6597-C1E7-4073-A1E3-9FCCEB3ECC89}">
  <sheetPr transitionEvaluation="1">
    <pageSetUpPr fitToPage="1"/>
  </sheetPr>
  <dimension ref="A1:M43"/>
  <sheetViews>
    <sheetView showGridLines="0" tabSelected="1" defaultGridColor="0" view="pageBreakPreview" colorId="22" zoomScale="77" zoomScaleNormal="63" zoomScaleSheetLayoutView="77" workbookViewId="0">
      <selection activeCell="A3" sqref="A3:C3"/>
    </sheetView>
  </sheetViews>
  <sheetFormatPr defaultColWidth="10.59765625" defaultRowHeight="12" x14ac:dyDescent="0.15"/>
  <cols>
    <col min="1" max="1" width="10.59765625" style="1" customWidth="1"/>
    <col min="2" max="2" width="11" style="1" customWidth="1"/>
    <col min="3" max="3" width="28.09765625" style="1" customWidth="1"/>
    <col min="4" max="6" width="28.59765625" style="1" customWidth="1"/>
    <col min="7" max="7" width="22.5" style="1" customWidth="1"/>
    <col min="8" max="8" width="22.09765625" style="1" customWidth="1"/>
    <col min="9" max="9" width="22" style="1" customWidth="1"/>
    <col min="10" max="10" width="2.59765625" style="1" customWidth="1"/>
    <col min="11" max="11" width="22.5" style="1" customWidth="1"/>
    <col min="12" max="13" width="22" style="1" customWidth="1"/>
    <col min="14" max="228" width="10.59765625" style="1" customWidth="1"/>
    <col min="229" max="16384" width="10.59765625" style="1"/>
  </cols>
  <sheetData>
    <row r="1" spans="1:13" ht="25.2" customHeight="1" x14ac:dyDescent="0.15">
      <c r="B1" s="2"/>
      <c r="C1" s="2"/>
      <c r="D1" s="2"/>
      <c r="E1" s="2"/>
      <c r="F1" s="3" t="s">
        <v>0</v>
      </c>
      <c r="G1" s="35" t="s">
        <v>16</v>
      </c>
    </row>
    <row r="2" spans="1:13" ht="45" customHeight="1" x14ac:dyDescent="0.15">
      <c r="B2" s="2"/>
      <c r="C2" s="2"/>
      <c r="D2" s="2"/>
      <c r="E2" s="2"/>
      <c r="F2" s="3"/>
    </row>
    <row r="3" spans="1:13" s="4" customFormat="1" ht="25.2" customHeight="1" x14ac:dyDescent="0.25">
      <c r="A3" s="61" t="s">
        <v>1</v>
      </c>
      <c r="B3" s="61"/>
      <c r="C3" s="61"/>
      <c r="F3" s="5" t="s">
        <v>2</v>
      </c>
      <c r="G3" s="24" t="s">
        <v>10</v>
      </c>
      <c r="I3" s="5" t="s">
        <v>2</v>
      </c>
      <c r="K3" s="4" t="s">
        <v>11</v>
      </c>
      <c r="M3" s="5" t="s">
        <v>2</v>
      </c>
    </row>
    <row r="4" spans="1:13" ht="24.9" customHeight="1" x14ac:dyDescent="0.15">
      <c r="A4" s="55" t="s">
        <v>3</v>
      </c>
      <c r="B4" s="56"/>
      <c r="C4" s="59" t="s">
        <v>4</v>
      </c>
      <c r="D4" s="6"/>
      <c r="E4" s="6"/>
      <c r="F4" s="6"/>
      <c r="G4" s="25"/>
      <c r="H4" s="26" t="s">
        <v>23</v>
      </c>
      <c r="I4" s="26" t="s">
        <v>24</v>
      </c>
      <c r="J4" s="27"/>
      <c r="K4" s="25"/>
      <c r="L4" s="26" t="str">
        <f>H4</f>
        <v>令和５年</v>
      </c>
      <c r="M4" s="26" t="str">
        <f>I4</f>
        <v>令和６年</v>
      </c>
    </row>
    <row r="5" spans="1:13" ht="24.9" customHeight="1" x14ac:dyDescent="0.15">
      <c r="A5" s="57"/>
      <c r="B5" s="58"/>
      <c r="C5" s="60"/>
      <c r="D5" s="7" t="s">
        <v>5</v>
      </c>
      <c r="E5" s="7" t="s">
        <v>6</v>
      </c>
      <c r="F5" s="7" t="s">
        <v>7</v>
      </c>
      <c r="G5" s="27"/>
      <c r="H5" s="28"/>
      <c r="I5" s="28"/>
      <c r="J5" s="27"/>
      <c r="K5" s="27"/>
      <c r="L5" s="29"/>
      <c r="M5" s="29"/>
    </row>
    <row r="6" spans="1:13" ht="24.9" customHeight="1" x14ac:dyDescent="0.15">
      <c r="A6" s="8"/>
      <c r="B6" s="8"/>
      <c r="C6" s="9"/>
      <c r="D6" s="9"/>
      <c r="E6" s="9"/>
      <c r="F6" s="9"/>
      <c r="G6" s="27" t="s">
        <v>12</v>
      </c>
      <c r="H6" s="30">
        <v>69494946</v>
      </c>
      <c r="I6" s="30">
        <v>74225255</v>
      </c>
      <c r="J6" s="27"/>
      <c r="K6" s="27" t="s">
        <v>12</v>
      </c>
      <c r="L6" s="30">
        <v>60867393</v>
      </c>
      <c r="M6" s="30">
        <v>62482977</v>
      </c>
    </row>
    <row r="7" spans="1:13" ht="27.9" customHeight="1" x14ac:dyDescent="0.15">
      <c r="A7" s="10" t="s">
        <v>8</v>
      </c>
      <c r="B7" s="11" t="s">
        <v>26</v>
      </c>
      <c r="C7" s="12">
        <f>SUM(D7:F7)</f>
        <v>69494946</v>
      </c>
      <c r="D7" s="13">
        <v>65380440</v>
      </c>
      <c r="E7" s="14">
        <v>1140492</v>
      </c>
      <c r="F7" s="12">
        <v>2974014</v>
      </c>
      <c r="G7" s="27" t="s">
        <v>17</v>
      </c>
      <c r="H7" s="30">
        <v>157277</v>
      </c>
      <c r="I7" s="30">
        <v>171058</v>
      </c>
      <c r="J7" s="27"/>
      <c r="K7" s="27" t="s">
        <v>17</v>
      </c>
      <c r="L7" s="30">
        <v>5870403</v>
      </c>
      <c r="M7" s="30">
        <v>6279164</v>
      </c>
    </row>
    <row r="8" spans="1:13" ht="27.9" customHeight="1" x14ac:dyDescent="0.15">
      <c r="A8" s="15"/>
      <c r="B8" s="36" t="s">
        <v>28</v>
      </c>
      <c r="C8" s="12">
        <f>SUM(D8:F8)</f>
        <v>74225255</v>
      </c>
      <c r="D8" s="13">
        <v>68817782</v>
      </c>
      <c r="E8" s="14">
        <v>2383105</v>
      </c>
      <c r="F8" s="12">
        <v>3024368</v>
      </c>
      <c r="G8" s="27" t="s">
        <v>18</v>
      </c>
      <c r="H8" s="30">
        <v>3900647</v>
      </c>
      <c r="I8" s="30">
        <v>5208102</v>
      </c>
      <c r="J8" s="27"/>
      <c r="K8" s="27" t="s">
        <v>18</v>
      </c>
      <c r="L8" s="30">
        <v>13975400</v>
      </c>
      <c r="M8" s="30">
        <v>12226006</v>
      </c>
    </row>
    <row r="9" spans="1:13" ht="27.6" customHeight="1" x14ac:dyDescent="0.15">
      <c r="A9" s="16"/>
      <c r="B9" s="16"/>
      <c r="C9" s="12"/>
      <c r="D9" s="13"/>
      <c r="E9" s="14"/>
      <c r="F9" s="12"/>
      <c r="G9" s="27" t="s">
        <v>13</v>
      </c>
      <c r="H9" s="30">
        <v>30557</v>
      </c>
      <c r="I9" s="30">
        <v>19402</v>
      </c>
      <c r="J9" s="27"/>
      <c r="K9" s="27" t="s">
        <v>13</v>
      </c>
      <c r="L9" s="30">
        <v>6596944</v>
      </c>
      <c r="M9" s="30">
        <v>4129404.9999999995</v>
      </c>
    </row>
    <row r="10" spans="1:13" ht="27.9" customHeight="1" x14ac:dyDescent="0.15">
      <c r="A10" s="17"/>
      <c r="B10" s="15" t="s">
        <v>29</v>
      </c>
      <c r="C10" s="12">
        <f>D10+E10+F10</f>
        <v>6522004</v>
      </c>
      <c r="D10" s="18">
        <v>6100082</v>
      </c>
      <c r="E10" s="19">
        <v>134633</v>
      </c>
      <c r="F10" s="12">
        <v>287289</v>
      </c>
      <c r="G10" s="27" t="s">
        <v>14</v>
      </c>
      <c r="H10" s="30">
        <v>28089227</v>
      </c>
      <c r="I10" s="30">
        <v>29237115</v>
      </c>
      <c r="J10" s="27"/>
      <c r="K10" s="27" t="s">
        <v>14</v>
      </c>
      <c r="L10" s="30">
        <v>18798247</v>
      </c>
      <c r="M10" s="30">
        <v>22652842</v>
      </c>
    </row>
    <row r="11" spans="1:13" ht="27.9" customHeight="1" x14ac:dyDescent="0.15">
      <c r="A11" s="16"/>
      <c r="B11" s="15" t="s">
        <v>31</v>
      </c>
      <c r="C11" s="12">
        <f t="shared" ref="C11:C21" si="0">D11+E11+F11</f>
        <v>5841987</v>
      </c>
      <c r="D11" s="18">
        <v>5488286</v>
      </c>
      <c r="E11" s="19">
        <v>96289</v>
      </c>
      <c r="F11" s="12">
        <v>257412</v>
      </c>
      <c r="G11" s="27" t="s">
        <v>15</v>
      </c>
      <c r="H11" s="30">
        <v>33764167</v>
      </c>
      <c r="I11" s="30">
        <v>35737665</v>
      </c>
      <c r="J11" s="27"/>
      <c r="K11" s="27" t="s">
        <v>15</v>
      </c>
      <c r="L11" s="30">
        <v>14398167</v>
      </c>
      <c r="M11" s="30">
        <v>12687170</v>
      </c>
    </row>
    <row r="12" spans="1:13" ht="27.9" customHeight="1" x14ac:dyDescent="0.15">
      <c r="A12" s="16"/>
      <c r="B12" s="15" t="s">
        <v>32</v>
      </c>
      <c r="C12" s="12">
        <f t="shared" si="0"/>
        <v>6480371</v>
      </c>
      <c r="D12" s="18">
        <v>6105649</v>
      </c>
      <c r="E12" s="19">
        <v>130747</v>
      </c>
      <c r="F12" s="12">
        <v>243975</v>
      </c>
      <c r="G12" s="27" t="s">
        <v>19</v>
      </c>
      <c r="H12" s="30">
        <v>2406166</v>
      </c>
      <c r="I12" s="30">
        <v>2380859</v>
      </c>
      <c r="J12" s="27"/>
      <c r="K12" s="27" t="s">
        <v>19</v>
      </c>
      <c r="L12" s="30">
        <v>915023</v>
      </c>
      <c r="M12" s="30">
        <v>1689321</v>
      </c>
    </row>
    <row r="13" spans="1:13" ht="27.9" customHeight="1" x14ac:dyDescent="0.15">
      <c r="A13" s="16"/>
      <c r="B13" s="15" t="s">
        <v>33</v>
      </c>
      <c r="C13" s="12">
        <f t="shared" si="0"/>
        <v>6170535</v>
      </c>
      <c r="D13" s="18">
        <v>5899695</v>
      </c>
      <c r="E13" s="19">
        <v>72542</v>
      </c>
      <c r="F13" s="12">
        <v>198298</v>
      </c>
      <c r="G13" s="27" t="s">
        <v>20</v>
      </c>
      <c r="H13" s="30">
        <v>33234</v>
      </c>
      <c r="I13" s="30">
        <v>30078</v>
      </c>
      <c r="J13" s="27"/>
      <c r="K13" s="27" t="s">
        <v>20</v>
      </c>
      <c r="L13" s="30">
        <v>132045</v>
      </c>
      <c r="M13" s="30">
        <v>196183</v>
      </c>
    </row>
    <row r="14" spans="1:13" ht="27.9" customHeight="1" x14ac:dyDescent="0.15">
      <c r="A14" s="16"/>
      <c r="B14" s="15" t="s">
        <v>34</v>
      </c>
      <c r="C14" s="12">
        <f t="shared" si="0"/>
        <v>6334013</v>
      </c>
      <c r="D14" s="18">
        <v>5908863</v>
      </c>
      <c r="E14" s="19">
        <v>145890</v>
      </c>
      <c r="F14" s="12">
        <v>279260</v>
      </c>
      <c r="G14" s="27" t="s">
        <v>21</v>
      </c>
      <c r="H14" s="30">
        <v>105907</v>
      </c>
      <c r="I14" s="30">
        <v>323651</v>
      </c>
      <c r="J14" s="27"/>
      <c r="K14" s="27" t="s">
        <v>21</v>
      </c>
      <c r="L14" s="30">
        <v>27375</v>
      </c>
      <c r="M14" s="30">
        <v>1176301</v>
      </c>
    </row>
    <row r="15" spans="1:13" ht="27.9" customHeight="1" x14ac:dyDescent="0.15">
      <c r="A15" s="16"/>
      <c r="B15" s="15" t="s">
        <v>35</v>
      </c>
      <c r="C15" s="12">
        <f t="shared" si="0"/>
        <v>5729655</v>
      </c>
      <c r="D15" s="18">
        <v>5341735</v>
      </c>
      <c r="E15" s="19">
        <v>73026</v>
      </c>
      <c r="F15" s="12">
        <v>314894</v>
      </c>
      <c r="G15" s="27" t="s">
        <v>22</v>
      </c>
      <c r="H15" s="30">
        <v>1007763.9999999999</v>
      </c>
      <c r="I15" s="30">
        <v>1117325</v>
      </c>
      <c r="J15" s="27"/>
      <c r="K15" s="27" t="s">
        <v>22</v>
      </c>
      <c r="L15" s="30">
        <v>153789</v>
      </c>
      <c r="M15" s="30">
        <v>1446585</v>
      </c>
    </row>
    <row r="16" spans="1:13" ht="27.9" customHeight="1" x14ac:dyDescent="0.15">
      <c r="A16" s="16"/>
      <c r="B16" s="15" t="s">
        <v>36</v>
      </c>
      <c r="C16" s="12">
        <f t="shared" si="0"/>
        <v>6678120</v>
      </c>
      <c r="D16" s="18">
        <v>6057528</v>
      </c>
      <c r="E16" s="19">
        <v>440885</v>
      </c>
      <c r="F16" s="12">
        <v>179707</v>
      </c>
      <c r="G16" s="33"/>
      <c r="H16" s="34"/>
      <c r="I16" s="34"/>
      <c r="J16" s="27"/>
      <c r="K16" s="33"/>
      <c r="L16" s="34"/>
      <c r="M16" s="34"/>
    </row>
    <row r="17" spans="1:13" ht="27.9" customHeight="1" x14ac:dyDescent="0.15">
      <c r="A17" s="16"/>
      <c r="B17" s="15" t="s">
        <v>37</v>
      </c>
      <c r="C17" s="12">
        <f t="shared" si="0"/>
        <v>5986936</v>
      </c>
      <c r="D17" s="18">
        <v>5455216</v>
      </c>
      <c r="E17" s="19">
        <v>207202</v>
      </c>
      <c r="F17" s="12">
        <v>324518</v>
      </c>
      <c r="G17" s="27"/>
      <c r="H17" s="27"/>
      <c r="I17" s="27"/>
      <c r="J17" s="27"/>
      <c r="K17" s="27"/>
      <c r="L17" s="32"/>
      <c r="M17" s="32"/>
    </row>
    <row r="18" spans="1:13" ht="27.9" customHeight="1" x14ac:dyDescent="0.15">
      <c r="A18" s="16"/>
      <c r="B18" s="15" t="s">
        <v>38</v>
      </c>
      <c r="C18" s="12">
        <f t="shared" si="0"/>
        <v>5973669</v>
      </c>
      <c r="D18" s="18">
        <v>5627438</v>
      </c>
      <c r="E18" s="19">
        <v>211708</v>
      </c>
      <c r="F18" s="12">
        <v>134523</v>
      </c>
      <c r="H18" s="23"/>
      <c r="I18" s="23"/>
      <c r="L18" s="23"/>
      <c r="M18" s="23"/>
    </row>
    <row r="19" spans="1:13" ht="27.9" customHeight="1" x14ac:dyDescent="0.15">
      <c r="A19" s="16"/>
      <c r="B19" s="15" t="s">
        <v>40</v>
      </c>
      <c r="C19" s="12">
        <f t="shared" si="0"/>
        <v>5800240</v>
      </c>
      <c r="D19" s="18">
        <v>5299492</v>
      </c>
      <c r="E19" s="19">
        <v>197776</v>
      </c>
      <c r="F19" s="12">
        <v>302972</v>
      </c>
    </row>
    <row r="20" spans="1:13" ht="27.6" customHeight="1" x14ac:dyDescent="0.15">
      <c r="A20" s="16"/>
      <c r="B20" s="15" t="s">
        <v>41</v>
      </c>
      <c r="C20" s="12">
        <f t="shared" si="0"/>
        <v>6529388</v>
      </c>
      <c r="D20" s="18">
        <v>5981617</v>
      </c>
      <c r="E20" s="19">
        <v>338332</v>
      </c>
      <c r="F20" s="12">
        <v>209439</v>
      </c>
    </row>
    <row r="21" spans="1:13" ht="27.6" customHeight="1" x14ac:dyDescent="0.15">
      <c r="A21" s="16"/>
      <c r="B21" s="15" t="s">
        <v>42</v>
      </c>
      <c r="C21" s="12">
        <f t="shared" si="0"/>
        <v>6178337</v>
      </c>
      <c r="D21" s="18">
        <v>5552181</v>
      </c>
      <c r="E21" s="19">
        <v>334075</v>
      </c>
      <c r="F21" s="12">
        <v>292081</v>
      </c>
      <c r="I21" s="23"/>
    </row>
    <row r="22" spans="1:13" ht="24.6" customHeight="1" x14ac:dyDescent="0.15">
      <c r="A22" s="20"/>
      <c r="B22" s="20"/>
      <c r="C22" s="31"/>
      <c r="D22" s="22"/>
      <c r="E22" s="22"/>
      <c r="F22" s="20"/>
    </row>
    <row r="23" spans="1:13" ht="90" customHeight="1" x14ac:dyDescent="0.15"/>
    <row r="24" spans="1:13" ht="24.75" customHeight="1" x14ac:dyDescent="0.25">
      <c r="A24" s="61" t="s">
        <v>9</v>
      </c>
      <c r="B24" s="61"/>
      <c r="C24" s="61"/>
      <c r="D24" s="4"/>
      <c r="E24" s="53" t="s">
        <v>2</v>
      </c>
      <c r="F24" s="54"/>
    </row>
    <row r="25" spans="1:13" ht="24.6" customHeight="1" x14ac:dyDescent="0.15">
      <c r="A25" s="55" t="s">
        <v>3</v>
      </c>
      <c r="B25" s="56"/>
      <c r="C25" s="59" t="s">
        <v>4</v>
      </c>
      <c r="D25" s="6"/>
      <c r="E25" s="6"/>
      <c r="F25" s="6"/>
    </row>
    <row r="26" spans="1:13" ht="24.6" customHeight="1" x14ac:dyDescent="0.15">
      <c r="A26" s="57"/>
      <c r="B26" s="58"/>
      <c r="C26" s="60"/>
      <c r="D26" s="7" t="s">
        <v>5</v>
      </c>
      <c r="E26" s="7" t="s">
        <v>6</v>
      </c>
      <c r="F26" s="7" t="s">
        <v>7</v>
      </c>
    </row>
    <row r="27" spans="1:13" ht="24.9" customHeight="1" x14ac:dyDescent="0.15">
      <c r="A27" s="8"/>
      <c r="B27" s="8"/>
      <c r="C27" s="9"/>
      <c r="D27" s="9"/>
      <c r="E27" s="9"/>
      <c r="F27" s="9"/>
    </row>
    <row r="28" spans="1:13" ht="27.9" customHeight="1" x14ac:dyDescent="0.15">
      <c r="A28" s="10" t="s">
        <v>8</v>
      </c>
      <c r="B28" s="11" t="s">
        <v>25</v>
      </c>
      <c r="C28" s="12">
        <f>SUM(D28:F28)</f>
        <v>60867393</v>
      </c>
      <c r="D28" s="13">
        <v>49692492</v>
      </c>
      <c r="E28" s="14">
        <v>20778</v>
      </c>
      <c r="F28" s="12">
        <v>11154123</v>
      </c>
    </row>
    <row r="29" spans="1:13" ht="27.9" customHeight="1" x14ac:dyDescent="0.15">
      <c r="A29" s="15"/>
      <c r="B29" s="11" t="s">
        <v>27</v>
      </c>
      <c r="C29" s="12">
        <f>SUM(D29:F29)</f>
        <v>62482977</v>
      </c>
      <c r="D29" s="13">
        <v>51547540</v>
      </c>
      <c r="E29" s="14">
        <v>448859</v>
      </c>
      <c r="F29" s="12">
        <v>10486578</v>
      </c>
    </row>
    <row r="30" spans="1:13" ht="42" customHeight="1" x14ac:dyDescent="0.15">
      <c r="A30" s="16"/>
      <c r="B30" s="16"/>
      <c r="C30" s="12"/>
      <c r="D30" s="13"/>
      <c r="E30" s="14"/>
      <c r="F30" s="12"/>
    </row>
    <row r="31" spans="1:13" ht="27.9" customHeight="1" x14ac:dyDescent="0.15">
      <c r="A31" s="17"/>
      <c r="B31" s="15" t="s">
        <v>29</v>
      </c>
      <c r="C31" s="12">
        <f>SUM(D31:F31)</f>
        <v>7391596</v>
      </c>
      <c r="D31" s="18">
        <v>6416856</v>
      </c>
      <c r="E31" s="19">
        <v>0</v>
      </c>
      <c r="F31" s="12">
        <v>974740</v>
      </c>
    </row>
    <row r="32" spans="1:13" ht="27.9" customHeight="1" x14ac:dyDescent="0.15">
      <c r="A32" s="16"/>
      <c r="B32" s="15" t="s">
        <v>30</v>
      </c>
      <c r="C32" s="12">
        <f t="shared" ref="C32:C42" si="1">SUM(D32:F32)</f>
        <v>3458861</v>
      </c>
      <c r="D32" s="18">
        <v>3028442</v>
      </c>
      <c r="E32" s="19">
        <v>0</v>
      </c>
      <c r="F32" s="12">
        <v>430419</v>
      </c>
    </row>
    <row r="33" spans="1:6" ht="27.9" customHeight="1" x14ac:dyDescent="0.15">
      <c r="A33" s="16"/>
      <c r="B33" s="15" t="s">
        <v>32</v>
      </c>
      <c r="C33" s="12">
        <f t="shared" si="1"/>
        <v>7344539</v>
      </c>
      <c r="D33" s="18">
        <v>6221598</v>
      </c>
      <c r="E33" s="19">
        <v>0</v>
      </c>
      <c r="F33" s="12">
        <v>1122941</v>
      </c>
    </row>
    <row r="34" spans="1:6" ht="27.9" customHeight="1" x14ac:dyDescent="0.15">
      <c r="A34" s="16"/>
      <c r="B34" s="15" t="s">
        <v>33</v>
      </c>
      <c r="C34" s="12">
        <f t="shared" si="1"/>
        <v>3757110</v>
      </c>
      <c r="D34" s="18">
        <v>2109366</v>
      </c>
      <c r="E34" s="19">
        <v>0</v>
      </c>
      <c r="F34" s="12">
        <v>1647744</v>
      </c>
    </row>
    <row r="35" spans="1:6" ht="27.9" customHeight="1" x14ac:dyDescent="0.15">
      <c r="A35" s="16"/>
      <c r="B35" s="15" t="s">
        <v>34</v>
      </c>
      <c r="C35" s="12">
        <f t="shared" si="1"/>
        <v>3837528</v>
      </c>
      <c r="D35" s="18">
        <v>2838002</v>
      </c>
      <c r="E35" s="19">
        <v>448859</v>
      </c>
      <c r="F35" s="12">
        <v>550667</v>
      </c>
    </row>
    <row r="36" spans="1:6" ht="27.9" customHeight="1" x14ac:dyDescent="0.15">
      <c r="A36" s="16"/>
      <c r="B36" s="15" t="s">
        <v>35</v>
      </c>
      <c r="C36" s="12">
        <f t="shared" si="1"/>
        <v>3979872</v>
      </c>
      <c r="D36" s="18">
        <v>3341944</v>
      </c>
      <c r="E36" s="19">
        <v>0</v>
      </c>
      <c r="F36" s="12">
        <v>637928</v>
      </c>
    </row>
    <row r="37" spans="1:6" ht="27.9" customHeight="1" x14ac:dyDescent="0.15">
      <c r="A37" s="16"/>
      <c r="B37" s="15" t="s">
        <v>36</v>
      </c>
      <c r="C37" s="12">
        <f t="shared" si="1"/>
        <v>6725617</v>
      </c>
      <c r="D37" s="18">
        <v>5720421</v>
      </c>
      <c r="E37" s="19">
        <v>0</v>
      </c>
      <c r="F37" s="12">
        <v>1005196</v>
      </c>
    </row>
    <row r="38" spans="1:6" ht="27.9" customHeight="1" x14ac:dyDescent="0.15">
      <c r="A38" s="16"/>
      <c r="B38" s="15" t="s">
        <v>37</v>
      </c>
      <c r="C38" s="12">
        <f t="shared" si="1"/>
        <v>4089149</v>
      </c>
      <c r="D38" s="18">
        <v>3058141</v>
      </c>
      <c r="E38" s="19">
        <v>0</v>
      </c>
      <c r="F38" s="12">
        <v>1031008</v>
      </c>
    </row>
    <row r="39" spans="1:6" ht="27.9" customHeight="1" x14ac:dyDescent="0.15">
      <c r="A39" s="16"/>
      <c r="B39" s="15" t="s">
        <v>38</v>
      </c>
      <c r="C39" s="12">
        <f t="shared" si="1"/>
        <v>5421002</v>
      </c>
      <c r="D39" s="18">
        <v>4771848</v>
      </c>
      <c r="E39" s="19">
        <v>0</v>
      </c>
      <c r="F39" s="12">
        <v>649154</v>
      </c>
    </row>
    <row r="40" spans="1:6" ht="27.9" customHeight="1" x14ac:dyDescent="0.15">
      <c r="A40" s="16"/>
      <c r="B40" s="15" t="s">
        <v>39</v>
      </c>
      <c r="C40" s="12">
        <f t="shared" si="1"/>
        <v>6962569</v>
      </c>
      <c r="D40" s="18">
        <v>6213042</v>
      </c>
      <c r="E40" s="19">
        <v>0</v>
      </c>
      <c r="F40" s="12">
        <v>749527</v>
      </c>
    </row>
    <row r="41" spans="1:6" ht="27.9" customHeight="1" x14ac:dyDescent="0.15">
      <c r="A41" s="16"/>
      <c r="B41" s="15" t="s">
        <v>41</v>
      </c>
      <c r="C41" s="12">
        <f t="shared" si="1"/>
        <v>4891369</v>
      </c>
      <c r="D41" s="18">
        <v>3825650</v>
      </c>
      <c r="E41" s="19">
        <v>0</v>
      </c>
      <c r="F41" s="12">
        <v>1065719</v>
      </c>
    </row>
    <row r="42" spans="1:6" ht="27.9" customHeight="1" x14ac:dyDescent="0.15">
      <c r="A42" s="16"/>
      <c r="B42" s="15" t="s">
        <v>42</v>
      </c>
      <c r="C42" s="12">
        <f t="shared" si="1"/>
        <v>4623765</v>
      </c>
      <c r="D42" s="18">
        <v>4002230</v>
      </c>
      <c r="E42" s="19">
        <v>0</v>
      </c>
      <c r="F42" s="12">
        <v>621535</v>
      </c>
    </row>
    <row r="43" spans="1:6" ht="24.9" customHeight="1" x14ac:dyDescent="0.15">
      <c r="A43" s="20"/>
      <c r="B43" s="20"/>
      <c r="C43" s="21"/>
      <c r="D43" s="22"/>
      <c r="E43" s="20"/>
      <c r="F43" s="21"/>
    </row>
  </sheetData>
  <mergeCells count="7">
    <mergeCell ref="E24:F24"/>
    <mergeCell ref="A25:B26"/>
    <mergeCell ref="C25:C26"/>
    <mergeCell ref="A3:C3"/>
    <mergeCell ref="A4:B5"/>
    <mergeCell ref="C4:C5"/>
    <mergeCell ref="A24:C24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4" fitToWidth="2" orientation="portrait" r:id="rId1"/>
  <headerFooter differentOddEven="1">
    <oddHeader>&amp;L&amp;22商業、貿易</oddHeader>
    <evenHeader>&amp;R&amp;22商業、貿易</evenHeader>
  </headerFooter>
  <colBreaks count="1" manualBreakCount="1">
    <brk id="6" max="50" man="1"/>
  </colBreaks>
  <ignoredErrors>
    <ignoredError sqref="B8 B11:B19 B20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CCEE-902C-4019-9EBB-83AF2757F4B8}">
  <dimension ref="A1:M140"/>
  <sheetViews>
    <sheetView showGridLines="0" zoomScale="73" zoomScaleNormal="73" workbookViewId="0">
      <selection activeCell="B65" sqref="B65"/>
    </sheetView>
  </sheetViews>
  <sheetFormatPr defaultColWidth="10.59765625" defaultRowHeight="12" x14ac:dyDescent="0.15"/>
  <cols>
    <col min="1" max="4" width="27.19921875" style="1" customWidth="1"/>
    <col min="5" max="5" width="27.59765625" style="1" customWidth="1"/>
    <col min="6" max="6" width="10.59765625" style="1"/>
    <col min="7" max="7" width="24.09765625" style="1" bestFit="1" customWidth="1"/>
    <col min="8" max="8" width="14.09765625" style="1" bestFit="1" customWidth="1"/>
    <col min="9" max="9" width="15.09765625" style="1" bestFit="1" customWidth="1"/>
    <col min="10" max="10" width="12.69921875" style="1" bestFit="1" customWidth="1"/>
    <col min="11" max="11" width="14.09765625" style="1" bestFit="1" customWidth="1"/>
    <col min="12" max="12" width="15.09765625" style="1" bestFit="1" customWidth="1"/>
    <col min="13" max="13" width="12.69921875" style="1" bestFit="1" customWidth="1"/>
    <col min="14" max="16384" width="10.59765625" style="1"/>
  </cols>
  <sheetData>
    <row r="1" spans="1:13" ht="25.2" customHeight="1" x14ac:dyDescent="0.15">
      <c r="H1" s="37"/>
      <c r="I1" s="37"/>
      <c r="J1" s="37"/>
      <c r="K1" s="37"/>
      <c r="L1" s="37"/>
      <c r="M1" s="37"/>
    </row>
    <row r="2" spans="1:13" ht="45" customHeight="1" x14ac:dyDescent="0.25">
      <c r="A2" s="4" t="s">
        <v>43</v>
      </c>
      <c r="B2"/>
      <c r="C2"/>
      <c r="D2"/>
      <c r="E2" s="5" t="s">
        <v>44</v>
      </c>
      <c r="H2" s="37"/>
      <c r="I2" s="37"/>
      <c r="J2" s="37"/>
      <c r="K2" s="37"/>
      <c r="L2" s="37"/>
      <c r="M2" s="37"/>
    </row>
    <row r="3" spans="1:13" ht="18" customHeight="1" x14ac:dyDescent="0.15">
      <c r="A3" s="62" t="s">
        <v>45</v>
      </c>
      <c r="B3" s="38" t="s">
        <v>46</v>
      </c>
      <c r="C3" s="39"/>
      <c r="D3" s="38" t="s">
        <v>47</v>
      </c>
      <c r="E3" s="39"/>
      <c r="H3" s="37"/>
      <c r="I3" s="37"/>
      <c r="J3" s="37"/>
      <c r="K3" s="37"/>
      <c r="L3" s="37"/>
      <c r="M3" s="37"/>
    </row>
    <row r="4" spans="1:13" ht="18" customHeight="1" x14ac:dyDescent="0.15">
      <c r="A4" s="63"/>
      <c r="B4" s="40" t="str">
        <f>'142'!H4</f>
        <v>令和５年</v>
      </c>
      <c r="C4" s="40" t="str">
        <f>'142'!I4</f>
        <v>令和６年</v>
      </c>
      <c r="D4" s="26" t="str">
        <f>B4</f>
        <v>令和５年</v>
      </c>
      <c r="E4" s="26" t="str">
        <f>C4</f>
        <v>令和６年</v>
      </c>
      <c r="H4" s="37"/>
      <c r="I4" s="37"/>
      <c r="J4" s="37"/>
      <c r="K4" s="37"/>
      <c r="L4" s="37"/>
      <c r="M4" s="37"/>
    </row>
    <row r="5" spans="1:13" ht="15" customHeight="1" x14ac:dyDescent="0.15">
      <c r="A5" s="27"/>
      <c r="B5" s="29"/>
      <c r="C5" s="29"/>
      <c r="D5" s="29"/>
      <c r="E5" s="29"/>
      <c r="H5" s="37"/>
      <c r="I5" s="37"/>
      <c r="J5" s="37"/>
      <c r="K5" s="37"/>
      <c r="L5" s="37"/>
      <c r="M5" s="37"/>
    </row>
    <row r="6" spans="1:13" ht="27.9" customHeight="1" x14ac:dyDescent="0.15">
      <c r="A6" s="27" t="s">
        <v>48</v>
      </c>
      <c r="B6" s="30">
        <v>69494946</v>
      </c>
      <c r="C6" s="30">
        <f>C7+C21+C22+C23+C24+C25+C27+C26</f>
        <v>74225255</v>
      </c>
      <c r="D6" s="30">
        <v>60867393</v>
      </c>
      <c r="E6" s="30">
        <f>E7+E21+E22+E23+E24+E25+E27+E26</f>
        <v>62482977</v>
      </c>
      <c r="H6" s="37"/>
      <c r="I6" s="37"/>
      <c r="J6" s="37"/>
      <c r="K6" s="37"/>
      <c r="L6" s="37"/>
      <c r="M6" s="37"/>
    </row>
    <row r="7" spans="1:13" ht="27.9" customHeight="1" x14ac:dyDescent="0.15">
      <c r="A7" s="27" t="s">
        <v>49</v>
      </c>
      <c r="B7" s="41">
        <v>55082059</v>
      </c>
      <c r="C7" s="41">
        <v>55135527</v>
      </c>
      <c r="D7" s="41">
        <v>19190428</v>
      </c>
      <c r="E7" s="41">
        <v>21999969</v>
      </c>
      <c r="H7" s="37"/>
      <c r="I7" s="37"/>
      <c r="J7" s="37"/>
      <c r="K7" s="37"/>
      <c r="L7" s="37"/>
      <c r="M7" s="37"/>
    </row>
    <row r="8" spans="1:13" ht="27.9" customHeight="1" x14ac:dyDescent="0.15">
      <c r="A8" s="27" t="s">
        <v>50</v>
      </c>
      <c r="B8" s="41">
        <v>7328518</v>
      </c>
      <c r="C8" s="41">
        <v>6651967</v>
      </c>
      <c r="D8" s="41">
        <v>1495208</v>
      </c>
      <c r="E8" s="41">
        <v>1639951</v>
      </c>
      <c r="H8" s="37"/>
      <c r="I8" s="37"/>
      <c r="J8" s="37"/>
      <c r="K8" s="37"/>
      <c r="L8" s="37"/>
      <c r="M8" s="37"/>
    </row>
    <row r="9" spans="1:13" ht="27.9" customHeight="1" x14ac:dyDescent="0.15">
      <c r="A9" s="27" t="s">
        <v>51</v>
      </c>
      <c r="B9" s="41">
        <v>18859915</v>
      </c>
      <c r="C9" s="41">
        <v>17761174</v>
      </c>
      <c r="D9" s="41">
        <v>4962104</v>
      </c>
      <c r="E9" s="41">
        <v>7607909</v>
      </c>
      <c r="H9" s="37"/>
      <c r="I9" s="37"/>
      <c r="J9" s="37"/>
      <c r="K9" s="37"/>
      <c r="L9" s="37"/>
      <c r="M9" s="37"/>
    </row>
    <row r="10" spans="1:13" ht="27.9" customHeight="1" x14ac:dyDescent="0.15">
      <c r="A10" s="27" t="s">
        <v>52</v>
      </c>
      <c r="B10" s="41">
        <v>3393478</v>
      </c>
      <c r="C10" s="41">
        <v>2289332</v>
      </c>
      <c r="D10" s="41">
        <v>40515</v>
      </c>
      <c r="E10" s="41">
        <v>86425</v>
      </c>
      <c r="H10" s="37"/>
      <c r="I10" s="37"/>
      <c r="J10" s="37"/>
      <c r="K10" s="37"/>
      <c r="L10" s="37"/>
      <c r="M10" s="37"/>
    </row>
    <row r="11" spans="1:13" ht="27.9" customHeight="1" x14ac:dyDescent="0.15">
      <c r="A11" s="27" t="s">
        <v>53</v>
      </c>
      <c r="B11" s="41">
        <v>657063</v>
      </c>
      <c r="C11" s="41">
        <v>730513</v>
      </c>
      <c r="D11" s="41" t="s">
        <v>92</v>
      </c>
      <c r="E11" s="41" t="str">
        <f t="shared" ref="E11" si="0">IF(SUM(K11:M11)=0,"-",SUM(K11:M11))</f>
        <v>-</v>
      </c>
      <c r="H11" s="37"/>
      <c r="I11" s="37"/>
      <c r="J11" s="37"/>
      <c r="K11" s="37"/>
      <c r="L11" s="37"/>
      <c r="M11" s="37"/>
    </row>
    <row r="12" spans="1:13" ht="27.9" customHeight="1" x14ac:dyDescent="0.15">
      <c r="A12" s="27" t="s">
        <v>54</v>
      </c>
      <c r="B12" s="41">
        <v>2333030</v>
      </c>
      <c r="C12" s="41">
        <v>3682184</v>
      </c>
      <c r="D12" s="41">
        <v>4872752</v>
      </c>
      <c r="E12" s="41">
        <v>4654796</v>
      </c>
      <c r="H12" s="37"/>
      <c r="I12" s="37"/>
      <c r="J12" s="37"/>
      <c r="K12" s="37"/>
      <c r="L12" s="37"/>
      <c r="M12" s="37"/>
    </row>
    <row r="13" spans="1:13" ht="27.9" customHeight="1" x14ac:dyDescent="0.15">
      <c r="A13" s="27" t="s">
        <v>55</v>
      </c>
      <c r="B13" s="41">
        <v>6568640</v>
      </c>
      <c r="C13" s="41">
        <v>5721028</v>
      </c>
      <c r="D13" s="41">
        <v>4725296</v>
      </c>
      <c r="E13" s="41">
        <v>4753006</v>
      </c>
      <c r="H13" s="37"/>
      <c r="I13" s="37"/>
      <c r="J13" s="37"/>
      <c r="K13" s="37"/>
      <c r="L13" s="37"/>
      <c r="M13" s="37"/>
    </row>
    <row r="14" spans="1:13" ht="27.9" customHeight="1" x14ac:dyDescent="0.15">
      <c r="A14" s="27" t="s">
        <v>56</v>
      </c>
      <c r="B14" s="41">
        <v>240196</v>
      </c>
      <c r="C14" s="41">
        <v>259221</v>
      </c>
      <c r="D14" s="41">
        <v>33884</v>
      </c>
      <c r="E14" s="41">
        <v>59458</v>
      </c>
      <c r="H14" s="37"/>
      <c r="I14" s="37"/>
      <c r="J14" s="37"/>
      <c r="K14" s="37"/>
      <c r="L14" s="37"/>
      <c r="M14" s="37"/>
    </row>
    <row r="15" spans="1:13" ht="27.9" customHeight="1" x14ac:dyDescent="0.15">
      <c r="A15" s="27" t="s">
        <v>57</v>
      </c>
      <c r="B15" s="41">
        <v>847573</v>
      </c>
      <c r="C15" s="41">
        <v>791675</v>
      </c>
      <c r="D15" s="41">
        <v>475526</v>
      </c>
      <c r="E15" s="41">
        <v>1066595</v>
      </c>
      <c r="H15" s="37"/>
      <c r="I15" s="37"/>
      <c r="J15" s="37"/>
      <c r="K15" s="37"/>
      <c r="L15" s="37"/>
      <c r="M15" s="37"/>
    </row>
    <row r="16" spans="1:13" ht="27.9" customHeight="1" x14ac:dyDescent="0.15">
      <c r="A16" s="27" t="s">
        <v>58</v>
      </c>
      <c r="B16" s="41">
        <v>3157564</v>
      </c>
      <c r="C16" s="41">
        <v>4211831</v>
      </c>
      <c r="D16" s="41">
        <v>1013959</v>
      </c>
      <c r="E16" s="41">
        <v>380716</v>
      </c>
      <c r="H16" s="37"/>
      <c r="I16" s="37"/>
      <c r="J16" s="37"/>
      <c r="K16" s="37"/>
      <c r="L16" s="37"/>
      <c r="M16" s="37"/>
    </row>
    <row r="17" spans="1:13" ht="27.6" customHeight="1" x14ac:dyDescent="0.15">
      <c r="A17" s="27" t="s">
        <v>59</v>
      </c>
      <c r="B17" s="41">
        <v>3444447</v>
      </c>
      <c r="C17" s="41">
        <v>4138938</v>
      </c>
      <c r="D17" s="41">
        <v>1236588</v>
      </c>
      <c r="E17" s="41">
        <v>777299</v>
      </c>
      <c r="H17" s="37"/>
      <c r="I17" s="37"/>
      <c r="J17" s="37"/>
      <c r="K17" s="37"/>
      <c r="L17" s="37"/>
      <c r="M17" s="37"/>
    </row>
    <row r="18" spans="1:13" ht="27.9" customHeight="1" x14ac:dyDescent="0.15">
      <c r="A18" s="27" t="s">
        <v>60</v>
      </c>
      <c r="B18" s="41">
        <v>65373</v>
      </c>
      <c r="C18" s="41">
        <v>85684</v>
      </c>
      <c r="D18" s="41" t="s">
        <v>92</v>
      </c>
      <c r="E18" s="41" t="str">
        <f t="shared" ref="E18" si="1">IF(SUM(K18:M18)=0,"-",SUM(K18:M18))</f>
        <v>-</v>
      </c>
      <c r="H18" s="37"/>
      <c r="I18" s="37"/>
      <c r="J18" s="37"/>
      <c r="K18" s="37"/>
      <c r="L18" s="37"/>
      <c r="M18" s="37"/>
    </row>
    <row r="19" spans="1:13" ht="27.9" customHeight="1" x14ac:dyDescent="0.15">
      <c r="A19" s="27" t="s">
        <v>61</v>
      </c>
      <c r="B19" s="41">
        <v>7768624</v>
      </c>
      <c r="C19" s="41">
        <v>7959330</v>
      </c>
      <c r="D19" s="41">
        <v>1286211</v>
      </c>
      <c r="E19" s="41">
        <v>877502</v>
      </c>
      <c r="H19" s="37"/>
      <c r="I19" s="37"/>
      <c r="J19" s="37"/>
      <c r="K19" s="37"/>
      <c r="L19" s="37"/>
      <c r="M19" s="37"/>
    </row>
    <row r="20" spans="1:13" ht="27.9" customHeight="1" x14ac:dyDescent="0.15">
      <c r="A20" s="27" t="s">
        <v>62</v>
      </c>
      <c r="B20" s="41">
        <v>409852</v>
      </c>
      <c r="C20" s="41">
        <v>852650</v>
      </c>
      <c r="D20" s="41">
        <v>58327</v>
      </c>
      <c r="E20" s="41">
        <v>96312</v>
      </c>
      <c r="H20" s="37"/>
      <c r="I20" s="37"/>
      <c r="J20" s="37"/>
      <c r="K20" s="37"/>
      <c r="L20" s="37"/>
      <c r="M20" s="37"/>
    </row>
    <row r="21" spans="1:13" ht="27.9" customHeight="1" x14ac:dyDescent="0.15">
      <c r="A21" s="27" t="s">
        <v>63</v>
      </c>
      <c r="B21" s="41">
        <v>793512</v>
      </c>
      <c r="C21" s="41">
        <v>494053</v>
      </c>
      <c r="D21" s="41">
        <v>18249964</v>
      </c>
      <c r="E21" s="41">
        <v>13112162</v>
      </c>
      <c r="H21" s="37"/>
      <c r="I21" s="37"/>
      <c r="J21" s="37"/>
      <c r="K21" s="37"/>
      <c r="L21" s="37"/>
      <c r="M21" s="37"/>
    </row>
    <row r="22" spans="1:13" ht="27.9" customHeight="1" x14ac:dyDescent="0.15">
      <c r="A22" s="27" t="s">
        <v>64</v>
      </c>
      <c r="B22" s="41">
        <v>4773062</v>
      </c>
      <c r="C22" s="41">
        <v>6472358</v>
      </c>
      <c r="D22" s="41">
        <v>18659996</v>
      </c>
      <c r="E22" s="41">
        <v>22727746</v>
      </c>
      <c r="H22" s="37"/>
      <c r="I22" s="37"/>
      <c r="J22" s="37"/>
      <c r="K22" s="37"/>
      <c r="L22" s="37"/>
      <c r="M22" s="37"/>
    </row>
    <row r="23" spans="1:13" ht="27.9" customHeight="1" x14ac:dyDescent="0.15">
      <c r="A23" s="27" t="s">
        <v>65</v>
      </c>
      <c r="B23" s="41">
        <v>100391</v>
      </c>
      <c r="C23" s="41">
        <v>337092</v>
      </c>
      <c r="D23" s="41">
        <v>2090735</v>
      </c>
      <c r="E23" s="41">
        <v>1922544</v>
      </c>
      <c r="H23" s="37"/>
      <c r="I23" s="37"/>
      <c r="J23" s="37"/>
      <c r="K23" s="37"/>
      <c r="L23" s="37"/>
      <c r="M23" s="37"/>
    </row>
    <row r="24" spans="1:13" ht="27.9" customHeight="1" x14ac:dyDescent="0.15">
      <c r="A24" s="27" t="s">
        <v>66</v>
      </c>
      <c r="B24" s="41">
        <v>8460253</v>
      </c>
      <c r="C24" s="41">
        <v>11568060</v>
      </c>
      <c r="D24" s="41">
        <v>972693</v>
      </c>
      <c r="E24" s="41">
        <v>1014400</v>
      </c>
      <c r="H24" s="37"/>
      <c r="I24" s="37"/>
      <c r="J24" s="37"/>
      <c r="K24" s="37"/>
      <c r="L24" s="37"/>
      <c r="M24" s="37"/>
    </row>
    <row r="25" spans="1:13" ht="27.9" customHeight="1" x14ac:dyDescent="0.15">
      <c r="A25" s="27" t="s">
        <v>67</v>
      </c>
      <c r="B25" s="41">
        <v>23608</v>
      </c>
      <c r="C25" s="41">
        <v>0</v>
      </c>
      <c r="D25" s="41">
        <v>227486</v>
      </c>
      <c r="E25" s="41">
        <v>246562</v>
      </c>
      <c r="H25" s="37"/>
      <c r="I25" s="37"/>
      <c r="J25" s="37"/>
      <c r="K25" s="37"/>
      <c r="L25" s="37"/>
      <c r="M25" s="37"/>
    </row>
    <row r="26" spans="1:13" ht="27.9" customHeight="1" x14ac:dyDescent="0.15">
      <c r="A26" s="27" t="s">
        <v>68</v>
      </c>
      <c r="B26" s="41">
        <v>44989</v>
      </c>
      <c r="C26" s="41">
        <v>11902</v>
      </c>
      <c r="D26" s="41">
        <v>2741</v>
      </c>
      <c r="E26" s="41">
        <v>6052</v>
      </c>
      <c r="H26" s="37"/>
      <c r="I26" s="37"/>
      <c r="J26" s="37"/>
      <c r="K26" s="37"/>
      <c r="L26" s="37"/>
      <c r="M26" s="37"/>
    </row>
    <row r="27" spans="1:13" ht="27.9" customHeight="1" x14ac:dyDescent="0.15">
      <c r="A27" s="27" t="s">
        <v>69</v>
      </c>
      <c r="B27" s="41">
        <v>217072</v>
      </c>
      <c r="C27" s="41">
        <v>206263</v>
      </c>
      <c r="D27" s="41">
        <v>1473350</v>
      </c>
      <c r="E27" s="41">
        <v>1453542</v>
      </c>
      <c r="H27" s="37"/>
      <c r="I27" s="37"/>
      <c r="J27" s="37"/>
      <c r="K27" s="37"/>
      <c r="L27" s="37"/>
      <c r="M27" s="37"/>
    </row>
    <row r="28" spans="1:13" ht="27.9" customHeight="1" x14ac:dyDescent="0.15">
      <c r="A28" s="27" t="s">
        <v>70</v>
      </c>
      <c r="B28" s="41">
        <v>0</v>
      </c>
      <c r="C28" s="41">
        <v>0</v>
      </c>
      <c r="D28" s="41">
        <v>0</v>
      </c>
      <c r="E28" s="41">
        <v>0</v>
      </c>
      <c r="H28" s="37"/>
      <c r="I28" s="37"/>
      <c r="J28" s="37"/>
      <c r="K28" s="37"/>
      <c r="L28" s="37"/>
      <c r="M28" s="37"/>
    </row>
    <row r="29" spans="1:13" ht="15" customHeight="1" x14ac:dyDescent="0.15">
      <c r="A29" s="20"/>
      <c r="B29" s="21"/>
      <c r="C29" s="21"/>
      <c r="D29" s="21"/>
      <c r="E29" s="21"/>
      <c r="H29" s="37"/>
      <c r="I29" s="37"/>
      <c r="J29" s="37"/>
      <c r="K29" s="37"/>
      <c r="L29" s="37"/>
      <c r="M29" s="37"/>
    </row>
    <row r="30" spans="1:13" ht="49.5" customHeight="1" x14ac:dyDescent="0.15">
      <c r="A30" s="64" t="s">
        <v>71</v>
      </c>
      <c r="B30" s="65"/>
      <c r="C30" s="65"/>
      <c r="D30" s="65"/>
      <c r="E30" s="65"/>
      <c r="H30" s="37"/>
      <c r="I30" s="37"/>
      <c r="J30" s="37"/>
      <c r="K30" s="37"/>
      <c r="L30" s="37"/>
      <c r="M30" s="37"/>
    </row>
    <row r="31" spans="1:13" ht="12.9" customHeight="1" x14ac:dyDescent="0.15">
      <c r="A31" s="42"/>
      <c r="B31" s="42"/>
      <c r="C31" s="42"/>
      <c r="D31" s="42"/>
      <c r="E31" s="42"/>
      <c r="H31" s="37"/>
      <c r="I31" s="37"/>
      <c r="J31" s="37"/>
      <c r="K31" s="37"/>
      <c r="L31" s="37"/>
      <c r="M31" s="37"/>
    </row>
    <row r="32" spans="1:13" x14ac:dyDescent="0.15">
      <c r="H32" s="37"/>
      <c r="I32" s="37"/>
      <c r="J32" s="37"/>
      <c r="K32" s="37"/>
      <c r="L32" s="37"/>
      <c r="M32" s="37"/>
    </row>
    <row r="33" spans="8:13" x14ac:dyDescent="0.15">
      <c r="H33" s="37"/>
      <c r="I33" s="37"/>
      <c r="J33" s="37"/>
      <c r="K33" s="37"/>
      <c r="L33" s="37"/>
      <c r="M33" s="37"/>
    </row>
    <row r="34" spans="8:13" x14ac:dyDescent="0.15">
      <c r="H34" s="37"/>
      <c r="I34" s="37"/>
      <c r="J34" s="37"/>
      <c r="K34" s="37"/>
      <c r="L34" s="37"/>
      <c r="M34" s="37"/>
    </row>
    <row r="35" spans="8:13" x14ac:dyDescent="0.15">
      <c r="H35" s="37"/>
      <c r="I35" s="37"/>
      <c r="J35" s="37"/>
      <c r="K35" s="37"/>
      <c r="L35" s="37"/>
      <c r="M35" s="37"/>
    </row>
    <row r="36" spans="8:13" x14ac:dyDescent="0.15">
      <c r="H36" s="37"/>
      <c r="I36" s="37"/>
      <c r="J36" s="37"/>
      <c r="K36" s="37"/>
      <c r="L36" s="37"/>
      <c r="M36" s="37"/>
    </row>
    <row r="37" spans="8:13" x14ac:dyDescent="0.15">
      <c r="H37" s="37"/>
      <c r="I37" s="37"/>
      <c r="J37" s="37"/>
      <c r="K37" s="37"/>
      <c r="L37" s="37"/>
      <c r="M37" s="37"/>
    </row>
    <row r="38" spans="8:13" x14ac:dyDescent="0.15">
      <c r="H38" s="37"/>
      <c r="I38" s="37"/>
      <c r="J38" s="37"/>
      <c r="K38" s="37"/>
      <c r="L38" s="37"/>
      <c r="M38" s="37"/>
    </row>
    <row r="39" spans="8:13" x14ac:dyDescent="0.15">
      <c r="H39" s="37"/>
      <c r="I39" s="37"/>
      <c r="J39" s="37"/>
      <c r="K39" s="37"/>
      <c r="L39" s="37"/>
      <c r="M39" s="37"/>
    </row>
    <row r="40" spans="8:13" x14ac:dyDescent="0.15">
      <c r="H40" s="37"/>
      <c r="I40" s="37"/>
      <c r="J40" s="37"/>
      <c r="K40" s="37"/>
      <c r="L40" s="37"/>
      <c r="M40" s="37"/>
    </row>
    <row r="41" spans="8:13" x14ac:dyDescent="0.15">
      <c r="H41" s="37"/>
      <c r="I41" s="37"/>
      <c r="J41" s="37"/>
      <c r="K41" s="37"/>
      <c r="L41" s="37"/>
      <c r="M41" s="37"/>
    </row>
    <row r="42" spans="8:13" x14ac:dyDescent="0.15">
      <c r="H42" s="37"/>
      <c r="I42" s="37"/>
      <c r="J42" s="37"/>
      <c r="K42" s="37"/>
      <c r="L42" s="37"/>
      <c r="M42" s="37"/>
    </row>
    <row r="43" spans="8:13" x14ac:dyDescent="0.15">
      <c r="H43" s="37"/>
      <c r="I43" s="37"/>
      <c r="J43" s="37"/>
      <c r="K43" s="37"/>
      <c r="L43" s="37"/>
      <c r="M43" s="37"/>
    </row>
    <row r="44" spans="8:13" x14ac:dyDescent="0.15">
      <c r="H44" s="37"/>
      <c r="I44" s="37"/>
      <c r="J44" s="37"/>
      <c r="K44" s="37"/>
      <c r="L44" s="37"/>
      <c r="M44" s="37"/>
    </row>
    <row r="45" spans="8:13" x14ac:dyDescent="0.15">
      <c r="H45" s="37"/>
      <c r="I45" s="37"/>
      <c r="J45" s="37"/>
      <c r="K45" s="37"/>
      <c r="L45" s="37"/>
      <c r="M45" s="37"/>
    </row>
    <row r="46" spans="8:13" x14ac:dyDescent="0.15">
      <c r="H46" s="37"/>
      <c r="I46" s="37"/>
      <c r="J46" s="37"/>
      <c r="K46" s="37"/>
      <c r="L46" s="37"/>
      <c r="M46" s="37"/>
    </row>
    <row r="47" spans="8:13" x14ac:dyDescent="0.15">
      <c r="H47" s="37"/>
      <c r="I47" s="37"/>
      <c r="J47" s="37"/>
      <c r="K47" s="37"/>
      <c r="L47" s="37"/>
      <c r="M47" s="37"/>
    </row>
    <row r="48" spans="8:13" x14ac:dyDescent="0.15">
      <c r="H48" s="37"/>
      <c r="I48" s="37"/>
      <c r="J48" s="37"/>
      <c r="K48" s="37"/>
      <c r="L48" s="37"/>
      <c r="M48" s="37"/>
    </row>
    <row r="49" spans="8:13" x14ac:dyDescent="0.15">
      <c r="H49" s="37"/>
      <c r="I49" s="37"/>
      <c r="J49" s="37"/>
      <c r="K49" s="37"/>
      <c r="L49" s="37"/>
      <c r="M49" s="37"/>
    </row>
    <row r="50" spans="8:13" x14ac:dyDescent="0.15">
      <c r="H50" s="37"/>
      <c r="I50" s="37"/>
      <c r="J50" s="37"/>
      <c r="K50" s="37"/>
      <c r="L50" s="37"/>
      <c r="M50" s="37"/>
    </row>
    <row r="51" spans="8:13" x14ac:dyDescent="0.15">
      <c r="H51" s="37"/>
      <c r="I51" s="37"/>
      <c r="J51" s="37"/>
      <c r="K51" s="37"/>
      <c r="L51" s="37"/>
      <c r="M51" s="37"/>
    </row>
    <row r="52" spans="8:13" x14ac:dyDescent="0.15">
      <c r="H52" s="37"/>
      <c r="I52" s="37"/>
      <c r="J52" s="37"/>
      <c r="K52" s="37"/>
      <c r="L52" s="37"/>
      <c r="M52" s="37"/>
    </row>
    <row r="53" spans="8:13" x14ac:dyDescent="0.15">
      <c r="H53" s="37"/>
      <c r="I53" s="37"/>
      <c r="J53" s="37"/>
      <c r="K53" s="37"/>
      <c r="L53" s="37"/>
      <c r="M53" s="37"/>
    </row>
    <row r="54" spans="8:13" x14ac:dyDescent="0.15">
      <c r="H54" s="37"/>
      <c r="I54" s="37"/>
      <c r="J54" s="37"/>
      <c r="K54" s="37"/>
      <c r="L54" s="37"/>
      <c r="M54" s="37"/>
    </row>
    <row r="55" spans="8:13" x14ac:dyDescent="0.15">
      <c r="H55" s="37"/>
      <c r="I55" s="37"/>
      <c r="J55" s="37"/>
      <c r="K55" s="37"/>
      <c r="L55" s="37"/>
      <c r="M55" s="37"/>
    </row>
    <row r="56" spans="8:13" x14ac:dyDescent="0.15">
      <c r="H56" s="37"/>
      <c r="I56" s="37"/>
      <c r="J56" s="37"/>
      <c r="K56" s="37"/>
      <c r="L56" s="37"/>
      <c r="M56" s="37"/>
    </row>
    <row r="57" spans="8:13" x14ac:dyDescent="0.15">
      <c r="H57" s="37"/>
      <c r="I57" s="37"/>
      <c r="J57" s="37"/>
      <c r="K57" s="37"/>
      <c r="L57" s="37"/>
      <c r="M57" s="37"/>
    </row>
    <row r="58" spans="8:13" x14ac:dyDescent="0.15">
      <c r="H58" s="37"/>
      <c r="I58" s="37"/>
      <c r="J58" s="37"/>
      <c r="K58" s="37"/>
      <c r="L58" s="37"/>
      <c r="M58" s="37"/>
    </row>
    <row r="59" spans="8:13" x14ac:dyDescent="0.15">
      <c r="H59" s="37"/>
      <c r="I59" s="37"/>
      <c r="J59" s="37"/>
      <c r="K59" s="37"/>
      <c r="L59" s="37"/>
      <c r="M59" s="37"/>
    </row>
    <row r="60" spans="8:13" x14ac:dyDescent="0.15">
      <c r="H60" s="37"/>
      <c r="I60" s="37"/>
      <c r="J60" s="37"/>
      <c r="K60" s="37"/>
      <c r="L60" s="37"/>
      <c r="M60" s="37"/>
    </row>
    <row r="61" spans="8:13" x14ac:dyDescent="0.15">
      <c r="H61" s="37"/>
      <c r="I61" s="37"/>
      <c r="J61" s="37"/>
      <c r="K61" s="37"/>
      <c r="L61" s="37"/>
      <c r="M61" s="37"/>
    </row>
    <row r="62" spans="8:13" x14ac:dyDescent="0.15">
      <c r="H62" s="37"/>
      <c r="I62" s="37"/>
      <c r="J62" s="37"/>
      <c r="K62" s="37"/>
      <c r="L62" s="37"/>
      <c r="M62" s="37"/>
    </row>
    <row r="63" spans="8:13" x14ac:dyDescent="0.15">
      <c r="H63" s="37"/>
      <c r="I63" s="37"/>
      <c r="J63" s="37"/>
      <c r="K63" s="37"/>
      <c r="L63" s="37"/>
      <c r="M63" s="37"/>
    </row>
    <row r="64" spans="8:13" x14ac:dyDescent="0.15">
      <c r="H64" s="37"/>
      <c r="I64" s="37"/>
      <c r="J64" s="37"/>
      <c r="K64" s="37"/>
      <c r="L64" s="37"/>
      <c r="M64" s="37"/>
    </row>
    <row r="65" spans="8:13" x14ac:dyDescent="0.15">
      <c r="H65" s="37"/>
      <c r="I65" s="37"/>
      <c r="J65" s="37"/>
      <c r="K65" s="37"/>
      <c r="L65" s="37"/>
      <c r="M65" s="37"/>
    </row>
    <row r="66" spans="8:13" x14ac:dyDescent="0.15">
      <c r="H66" s="37"/>
      <c r="I66" s="37"/>
      <c r="J66" s="37"/>
      <c r="K66" s="37"/>
      <c r="L66" s="37"/>
      <c r="M66" s="37"/>
    </row>
    <row r="67" spans="8:13" x14ac:dyDescent="0.15">
      <c r="H67" s="37"/>
      <c r="I67" s="37"/>
      <c r="J67" s="37"/>
      <c r="K67" s="37"/>
      <c r="L67" s="37"/>
      <c r="M67" s="37"/>
    </row>
    <row r="68" spans="8:13" x14ac:dyDescent="0.15">
      <c r="H68" s="37"/>
      <c r="I68" s="37"/>
      <c r="J68" s="37"/>
      <c r="K68" s="37"/>
      <c r="L68" s="37"/>
      <c r="M68" s="37"/>
    </row>
    <row r="69" spans="8:13" x14ac:dyDescent="0.15">
      <c r="H69" s="37"/>
      <c r="I69" s="37"/>
      <c r="J69" s="37"/>
      <c r="K69" s="37"/>
      <c r="L69" s="37"/>
      <c r="M69" s="37"/>
    </row>
    <row r="70" spans="8:13" x14ac:dyDescent="0.15">
      <c r="H70" s="37"/>
      <c r="I70" s="37"/>
      <c r="J70" s="37"/>
      <c r="K70" s="37"/>
      <c r="L70" s="37"/>
      <c r="M70" s="37"/>
    </row>
    <row r="71" spans="8:13" x14ac:dyDescent="0.15">
      <c r="H71" s="37"/>
      <c r="I71" s="37"/>
      <c r="J71" s="37"/>
      <c r="K71" s="37"/>
      <c r="L71" s="37"/>
      <c r="M71" s="37"/>
    </row>
    <row r="72" spans="8:13" x14ac:dyDescent="0.15">
      <c r="H72" s="37"/>
      <c r="I72" s="37"/>
      <c r="J72" s="37"/>
      <c r="K72" s="37"/>
      <c r="L72" s="37"/>
      <c r="M72" s="37"/>
    </row>
    <row r="73" spans="8:13" x14ac:dyDescent="0.15">
      <c r="H73" s="37"/>
      <c r="I73" s="37"/>
      <c r="J73" s="37"/>
      <c r="K73" s="37"/>
      <c r="L73" s="37"/>
      <c r="M73" s="37"/>
    </row>
    <row r="74" spans="8:13" x14ac:dyDescent="0.15">
      <c r="H74" s="37"/>
      <c r="I74" s="37"/>
      <c r="J74" s="37"/>
      <c r="K74" s="37"/>
      <c r="L74" s="37"/>
      <c r="M74" s="37"/>
    </row>
    <row r="75" spans="8:13" x14ac:dyDescent="0.15">
      <c r="H75" s="37"/>
      <c r="I75" s="37"/>
      <c r="J75" s="37"/>
      <c r="K75" s="37"/>
      <c r="L75" s="37"/>
      <c r="M75" s="37"/>
    </row>
    <row r="76" spans="8:13" x14ac:dyDescent="0.15">
      <c r="H76" s="37"/>
      <c r="I76" s="37"/>
      <c r="J76" s="37"/>
      <c r="K76" s="37"/>
      <c r="L76" s="37"/>
      <c r="M76" s="37"/>
    </row>
    <row r="77" spans="8:13" x14ac:dyDescent="0.15">
      <c r="H77" s="37"/>
      <c r="I77" s="37"/>
      <c r="J77" s="37"/>
      <c r="K77" s="37"/>
      <c r="L77" s="37"/>
      <c r="M77" s="37"/>
    </row>
    <row r="78" spans="8:13" x14ac:dyDescent="0.15">
      <c r="H78" s="37"/>
      <c r="I78" s="37"/>
      <c r="J78" s="37"/>
      <c r="K78" s="37"/>
      <c r="L78" s="37"/>
      <c r="M78" s="37"/>
    </row>
    <row r="79" spans="8:13" x14ac:dyDescent="0.15">
      <c r="H79" s="37"/>
      <c r="I79" s="37"/>
      <c r="J79" s="37"/>
      <c r="K79" s="37"/>
      <c r="L79" s="37"/>
      <c r="M79" s="37"/>
    </row>
    <row r="80" spans="8:13" x14ac:dyDescent="0.15">
      <c r="H80" s="37"/>
      <c r="I80" s="37"/>
      <c r="J80" s="37"/>
      <c r="K80" s="37"/>
      <c r="L80" s="37"/>
      <c r="M80" s="37"/>
    </row>
    <row r="119" spans="1:5" x14ac:dyDescent="0.15">
      <c r="A119" s="66" t="s">
        <v>72</v>
      </c>
      <c r="B119" s="43" t="s">
        <v>46</v>
      </c>
      <c r="C119" s="44"/>
      <c r="D119" s="43" t="s">
        <v>47</v>
      </c>
      <c r="E119" s="44"/>
    </row>
    <row r="120" spans="1:5" x14ac:dyDescent="0.15">
      <c r="A120" s="67"/>
      <c r="B120" s="45" t="s">
        <v>73</v>
      </c>
      <c r="C120" s="46" t="s">
        <v>74</v>
      </c>
      <c r="D120" s="45" t="s">
        <v>73</v>
      </c>
      <c r="E120" s="46" t="s">
        <v>74</v>
      </c>
    </row>
    <row r="121" spans="1:5" x14ac:dyDescent="0.15">
      <c r="A121" s="47"/>
      <c r="B121" s="48">
        <v>40665408</v>
      </c>
      <c r="C121" s="48"/>
      <c r="D121" s="48"/>
      <c r="E121" s="48"/>
    </row>
    <row r="122" spans="1:5" x14ac:dyDescent="0.15">
      <c r="A122" s="47"/>
      <c r="B122" s="48">
        <v>24878089</v>
      </c>
      <c r="C122" s="48"/>
      <c r="D122" s="48"/>
      <c r="E122" s="48"/>
    </row>
    <row r="123" spans="1:5" x14ac:dyDescent="0.15">
      <c r="A123" s="1" t="s">
        <v>75</v>
      </c>
      <c r="B123" s="49">
        <v>4913082</v>
      </c>
      <c r="C123" s="49">
        <v>5130073</v>
      </c>
      <c r="D123" s="49">
        <v>3753403</v>
      </c>
      <c r="E123" s="49">
        <v>3772096</v>
      </c>
    </row>
    <row r="124" spans="1:5" x14ac:dyDescent="0.15">
      <c r="A124" s="1" t="s">
        <v>76</v>
      </c>
      <c r="B124" s="49">
        <v>6868246</v>
      </c>
      <c r="C124" s="49">
        <v>9314453</v>
      </c>
      <c r="D124" s="49">
        <v>2738694</v>
      </c>
      <c r="E124" s="49">
        <v>3498024</v>
      </c>
    </row>
    <row r="125" spans="1:5" x14ac:dyDescent="0.15">
      <c r="A125" s="1" t="s">
        <v>77</v>
      </c>
      <c r="B125" s="49">
        <v>4363634</v>
      </c>
      <c r="C125" s="49">
        <v>4214142</v>
      </c>
      <c r="D125" s="49">
        <v>343301</v>
      </c>
      <c r="E125" s="49">
        <v>1798470</v>
      </c>
    </row>
    <row r="126" spans="1:5" x14ac:dyDescent="0.15">
      <c r="A126" s="1" t="s">
        <v>78</v>
      </c>
      <c r="B126" s="49">
        <v>3654205</v>
      </c>
      <c r="C126" s="49">
        <v>4788418</v>
      </c>
      <c r="D126" s="49">
        <v>1877553</v>
      </c>
      <c r="E126" s="49">
        <v>0</v>
      </c>
    </row>
    <row r="127" spans="1:5" x14ac:dyDescent="0.15">
      <c r="A127" s="1" t="s">
        <v>79</v>
      </c>
      <c r="B127" s="49">
        <v>257488</v>
      </c>
      <c r="C127" s="49">
        <v>0</v>
      </c>
      <c r="D127" s="49">
        <v>1270285</v>
      </c>
      <c r="E127" s="49">
        <v>1877553</v>
      </c>
    </row>
    <row r="128" spans="1:5" x14ac:dyDescent="0.15">
      <c r="A128" s="1" t="s">
        <v>80</v>
      </c>
      <c r="B128" s="49">
        <v>3083249</v>
      </c>
      <c r="C128" s="49">
        <v>3104669</v>
      </c>
      <c r="D128" s="49">
        <v>777383</v>
      </c>
      <c r="E128" s="49">
        <v>1999454</v>
      </c>
    </row>
    <row r="129" spans="1:5" x14ac:dyDescent="0.15">
      <c r="A129" s="1" t="s">
        <v>81</v>
      </c>
      <c r="B129" s="49">
        <v>568759</v>
      </c>
      <c r="C129" s="49">
        <v>1183520</v>
      </c>
      <c r="D129" s="49">
        <v>38616</v>
      </c>
      <c r="E129" s="49">
        <v>35644</v>
      </c>
    </row>
    <row r="130" spans="1:5" x14ac:dyDescent="0.15">
      <c r="A130" s="1" t="s">
        <v>82</v>
      </c>
      <c r="B130" s="49">
        <v>2212735</v>
      </c>
      <c r="C130" s="49">
        <v>1944967</v>
      </c>
      <c r="D130" s="49">
        <v>11923798</v>
      </c>
      <c r="E130" s="49">
        <v>12808942</v>
      </c>
    </row>
    <row r="131" spans="1:5" x14ac:dyDescent="0.15">
      <c r="A131" s="1" t="s">
        <v>83</v>
      </c>
      <c r="B131" s="49">
        <v>9034076</v>
      </c>
      <c r="C131" s="49">
        <v>8493309</v>
      </c>
      <c r="D131" s="49">
        <v>16385053</v>
      </c>
      <c r="E131" s="49">
        <v>17474080</v>
      </c>
    </row>
    <row r="132" spans="1:5" x14ac:dyDescent="0.15">
      <c r="A132" s="1" t="s">
        <v>84</v>
      </c>
      <c r="B132" s="49">
        <v>211900</v>
      </c>
      <c r="C132" s="49">
        <v>310513</v>
      </c>
      <c r="D132" s="49">
        <v>13078304</v>
      </c>
      <c r="E132" s="49">
        <v>8522676</v>
      </c>
    </row>
    <row r="133" spans="1:5" x14ac:dyDescent="0.15">
      <c r="A133" s="50" t="s">
        <v>85</v>
      </c>
      <c r="B133" s="49">
        <v>0</v>
      </c>
      <c r="C133" s="49">
        <v>0</v>
      </c>
      <c r="D133" s="49">
        <v>6802951</v>
      </c>
      <c r="E133" s="49">
        <v>13446950</v>
      </c>
    </row>
    <row r="134" spans="1:5" x14ac:dyDescent="0.15">
      <c r="A134" s="1" t="s">
        <v>86</v>
      </c>
      <c r="B134" s="49">
        <v>9579632</v>
      </c>
      <c r="C134" s="49">
        <v>10809365</v>
      </c>
      <c r="D134" s="49">
        <v>11512822</v>
      </c>
      <c r="E134" s="49">
        <v>9275584</v>
      </c>
    </row>
    <row r="135" spans="1:5" x14ac:dyDescent="0.15">
      <c r="A135" s="1" t="s">
        <v>87</v>
      </c>
      <c r="B135" s="49">
        <v>0</v>
      </c>
      <c r="C135" s="49">
        <v>0</v>
      </c>
      <c r="D135" s="49">
        <v>0</v>
      </c>
      <c r="E135" s="49">
        <v>321177</v>
      </c>
    </row>
    <row r="136" spans="1:5" x14ac:dyDescent="0.15">
      <c r="A136" s="1" t="s">
        <v>88</v>
      </c>
      <c r="B136" s="49">
        <v>507038</v>
      </c>
      <c r="C136" s="49">
        <v>439069</v>
      </c>
      <c r="D136" s="49">
        <v>56593</v>
      </c>
      <c r="E136" s="49">
        <v>0</v>
      </c>
    </row>
    <row r="137" spans="1:5" x14ac:dyDescent="0.15">
      <c r="A137" s="1" t="s">
        <v>89</v>
      </c>
      <c r="B137" s="49">
        <v>1846744</v>
      </c>
      <c r="C137" s="49">
        <v>2220107</v>
      </c>
      <c r="D137" s="49">
        <v>0</v>
      </c>
      <c r="E137" s="49">
        <v>0</v>
      </c>
    </row>
    <row r="138" spans="1:5" x14ac:dyDescent="0.15">
      <c r="A138" s="1" t="s">
        <v>90</v>
      </c>
      <c r="B138" s="49">
        <v>7795278</v>
      </c>
      <c r="C138" s="49">
        <v>6585401</v>
      </c>
      <c r="D138" s="49">
        <v>1382808</v>
      </c>
      <c r="E138" s="49">
        <v>1091760</v>
      </c>
    </row>
    <row r="139" spans="1:5" x14ac:dyDescent="0.15">
      <c r="A139" s="1" t="s">
        <v>91</v>
      </c>
      <c r="B139" s="49">
        <v>56374</v>
      </c>
      <c r="C139" s="49">
        <v>22688</v>
      </c>
      <c r="D139" s="49">
        <v>1302459</v>
      </c>
      <c r="E139" s="49">
        <v>1242393</v>
      </c>
    </row>
    <row r="140" spans="1:5" x14ac:dyDescent="0.15">
      <c r="A140" s="51"/>
      <c r="B140" s="52"/>
      <c r="C140" s="52"/>
      <c r="D140" s="52"/>
      <c r="E140" s="52"/>
    </row>
  </sheetData>
  <mergeCells count="3">
    <mergeCell ref="A3:A4"/>
    <mergeCell ref="A30:E30"/>
    <mergeCell ref="A119:A12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142</vt:lpstr>
      <vt:lpstr>(5)</vt:lpstr>
      <vt:lpstr>'142'!Print_Area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増満 桃花</cp:lastModifiedBy>
  <cp:lastPrinted>2026-02-24T13:28:27Z</cp:lastPrinted>
  <dcterms:created xsi:type="dcterms:W3CDTF">2024-02-25T23:46:49Z</dcterms:created>
  <dcterms:modified xsi:type="dcterms:W3CDTF">2026-02-24T13:28:38Z</dcterms:modified>
</cp:coreProperties>
</file>