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7_みやざき統計BOX掲載用データ\137-051～135-100\"/>
    </mc:Choice>
  </mc:AlternateContent>
  <xr:revisionPtr revIDLastSave="0" documentId="13_ncr:1_{E7B8D726-E9B9-4113-AA2D-542132A0C9C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067" sheetId="11" r:id="rId1"/>
  </sheets>
  <definedNames>
    <definedName name="_xlnm.Print_Area" localSheetId="0">'067'!$A$1:$I$52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1" l="1"/>
  <c r="H9" i="11"/>
  <c r="G9" i="11"/>
  <c r="F9" i="11"/>
  <c r="F7" i="11"/>
  <c r="E9" i="11"/>
  <c r="E7" i="11"/>
  <c r="D9" i="11"/>
  <c r="I47" i="11"/>
  <c r="H47" i="11"/>
  <c r="G47" i="11"/>
  <c r="F47" i="11"/>
  <c r="E47" i="11"/>
  <c r="D47" i="11"/>
  <c r="I41" i="11"/>
  <c r="I11" i="11"/>
  <c r="H41" i="11"/>
  <c r="G41" i="11"/>
  <c r="F41" i="11"/>
  <c r="E41" i="11"/>
  <c r="D41" i="11"/>
  <c r="I33" i="11"/>
  <c r="H33" i="11"/>
  <c r="G33" i="11"/>
  <c r="F33" i="11"/>
  <c r="E33" i="11"/>
  <c r="D33" i="11"/>
  <c r="I29" i="11"/>
  <c r="H29" i="11"/>
  <c r="G29" i="11"/>
  <c r="F29" i="11"/>
  <c r="E29" i="11"/>
  <c r="D29" i="11"/>
  <c r="I26" i="11"/>
  <c r="H26" i="11"/>
  <c r="G26" i="11"/>
  <c r="F26" i="11"/>
  <c r="E26" i="11"/>
  <c r="D26" i="11"/>
  <c r="D11" i="11"/>
  <c r="D7" i="11"/>
  <c r="I23" i="11"/>
  <c r="H23" i="11"/>
  <c r="G23" i="11"/>
  <c r="G11" i="11"/>
  <c r="G7" i="11"/>
  <c r="F23" i="11"/>
  <c r="E23" i="11"/>
  <c r="D23" i="11"/>
  <c r="C50" i="11"/>
  <c r="B50" i="11"/>
  <c r="C49" i="11"/>
  <c r="B49" i="11"/>
  <c r="C48" i="11"/>
  <c r="B48" i="11"/>
  <c r="B47" i="11"/>
  <c r="C45" i="11"/>
  <c r="B45" i="11"/>
  <c r="C44" i="11"/>
  <c r="B44" i="11"/>
  <c r="C43" i="11"/>
  <c r="B43" i="11"/>
  <c r="C42" i="11"/>
  <c r="C41" i="11"/>
  <c r="C39" i="11"/>
  <c r="B39" i="11"/>
  <c r="C38" i="11"/>
  <c r="B38" i="11"/>
  <c r="C37" i="11"/>
  <c r="B37" i="11"/>
  <c r="C36" i="11"/>
  <c r="B36" i="11"/>
  <c r="C35" i="11"/>
  <c r="C33" i="11"/>
  <c r="B35" i="11"/>
  <c r="C34" i="11"/>
  <c r="B34" i="11"/>
  <c r="C31" i="11"/>
  <c r="B31" i="11"/>
  <c r="C29" i="11"/>
  <c r="C30" i="11"/>
  <c r="B30" i="11"/>
  <c r="C27" i="11"/>
  <c r="C26" i="11"/>
  <c r="B27" i="11"/>
  <c r="B26" i="11"/>
  <c r="C24" i="11"/>
  <c r="B24" i="11"/>
  <c r="B23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C9" i="11"/>
  <c r="B15" i="11"/>
  <c r="C14" i="11"/>
  <c r="B14" i="11"/>
  <c r="C13" i="11"/>
  <c r="H11" i="11"/>
  <c r="H7" i="11"/>
  <c r="E11" i="11"/>
  <c r="F11" i="11"/>
  <c r="B13" i="11"/>
  <c r="B9" i="11"/>
  <c r="B33" i="11"/>
  <c r="B29" i="11"/>
  <c r="B11" i="11"/>
  <c r="B7" i="11"/>
  <c r="I7" i="11"/>
  <c r="C47" i="11"/>
  <c r="C23" i="11"/>
  <c r="C11" i="11"/>
  <c r="C7" i="11"/>
  <c r="B42" i="11"/>
  <c r="B41" i="11"/>
</calcChain>
</file>

<file path=xl/sharedStrings.xml><?xml version="1.0" encoding="utf-8"?>
<sst xmlns="http://schemas.openxmlformats.org/spreadsheetml/2006/main" count="48" uniqueCount="48">
  <si>
    <t>天然林</t>
  </si>
  <si>
    <t>無立木地</t>
  </si>
  <si>
    <t>計</t>
  </si>
  <si>
    <t>針葉樹</t>
  </si>
  <si>
    <t>広葉樹</t>
  </si>
  <si>
    <t>えびの市</t>
  </si>
  <si>
    <t>北諸県郡</t>
  </si>
  <si>
    <t>西諸県郡</t>
  </si>
  <si>
    <t>東諸県郡</t>
  </si>
  <si>
    <t>西米良村</t>
  </si>
  <si>
    <t>東臼杵郡</t>
  </si>
  <si>
    <t>西臼杵郡</t>
  </si>
  <si>
    <t>高千穂町</t>
  </si>
  <si>
    <t xml:space="preserve"> 単位：ｈａ</t>
    <phoneticPr fontId="2"/>
  </si>
  <si>
    <t>林地以外の土地</t>
    <phoneticPr fontId="2"/>
  </si>
  <si>
    <t>総    数</t>
    <phoneticPr fontId="2"/>
  </si>
  <si>
    <t>竹  林</t>
    <phoneticPr fontId="2"/>
  </si>
  <si>
    <t>人　 　工　 　林</t>
    <phoneticPr fontId="2"/>
  </si>
  <si>
    <t>市     計</t>
  </si>
  <si>
    <t>郡     計</t>
  </si>
  <si>
    <t>宮 崎 市</t>
  </si>
  <si>
    <t>都 城 市</t>
  </si>
  <si>
    <t>延 岡 市</t>
  </si>
  <si>
    <t>日 南 市</t>
  </si>
  <si>
    <t>小 林 市</t>
  </si>
  <si>
    <t>日 向 市</t>
  </si>
  <si>
    <t>串 間 市</t>
  </si>
  <si>
    <t>西 都 市</t>
  </si>
  <si>
    <t>三 股 町</t>
  </si>
  <si>
    <t>高 原 町</t>
  </si>
  <si>
    <t>国 富 町</t>
  </si>
  <si>
    <t>綾    町</t>
  </si>
  <si>
    <t>児 湯 郡</t>
  </si>
  <si>
    <t>高 鍋 町</t>
  </si>
  <si>
    <t>新 富 町</t>
  </si>
  <si>
    <t>木 城 町</t>
  </si>
  <si>
    <t>川 南 町</t>
  </si>
  <si>
    <t>都 農 町</t>
  </si>
  <si>
    <t>門 川 町</t>
  </si>
  <si>
    <t>諸 塚 村</t>
  </si>
  <si>
    <t>椎 葉 村</t>
  </si>
  <si>
    <t>総     数</t>
  </si>
  <si>
    <t>美 郷 町</t>
    <rPh sb="0" eb="1">
      <t>ビ</t>
    </rPh>
    <rPh sb="2" eb="3">
      <t>ゴウ</t>
    </rPh>
    <rPh sb="4" eb="5">
      <t>マチ</t>
    </rPh>
    <phoneticPr fontId="9"/>
  </si>
  <si>
    <t>日之影町</t>
  </si>
  <si>
    <t>五ケ瀬町</t>
  </si>
  <si>
    <t>市 町 村</t>
    <rPh sb="0" eb="5">
      <t>シチョウソン</t>
    </rPh>
    <phoneticPr fontId="2"/>
  </si>
  <si>
    <r>
      <t xml:space="preserve">67．国  有  林  野  面  積 </t>
    </r>
    <r>
      <rPr>
        <sz val="18"/>
        <rFont val="ＭＳ Ｐ明朝"/>
        <family val="1"/>
        <charset val="128"/>
      </rPr>
      <t>（令和2年3月31日）</t>
    </r>
    <rPh sb="21" eb="23">
      <t>レイワ</t>
    </rPh>
    <phoneticPr fontId="2"/>
  </si>
  <si>
    <t>注　1  速報値です。
    2　公有林野等官行造林地は含みません。
　　3　総計は、端数処理の関係で一致しないことがあります。
資料提供　九州森林管理局</t>
    <rPh sb="5" eb="8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</si>
</sst>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_ * #,##0;_ * \-#,##0_ ;_ * &quot;-&quot;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ゴシック"/>
      <family val="3"/>
      <charset val="128"/>
    </font>
    <font>
      <sz val="18"/>
      <name val="ＭＳ Ｐ明朝"/>
      <family val="1"/>
      <charset val="128"/>
    </font>
    <font>
      <sz val="17"/>
      <name val="ＭＳ 明朝"/>
      <family val="1"/>
      <charset val="128"/>
    </font>
    <font>
      <sz val="17"/>
      <color indexed="8"/>
      <name val="ＭＳ 明朝"/>
      <family val="1"/>
      <charset val="128"/>
    </font>
    <font>
      <sz val="16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41" fontId="3" fillId="0" borderId="0" xfId="0" applyNumberFormat="1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distributed"/>
    </xf>
    <xf numFmtId="0" fontId="6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1" fontId="6" fillId="0" borderId="0" xfId="1" applyNumberFormat="1" applyFont="1"/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6" fillId="0" borderId="0" xfId="0" applyNumberFormat="1" applyFont="1"/>
    <xf numFmtId="41" fontId="7" fillId="0" borderId="0" xfId="0" applyNumberFormat="1" applyFont="1"/>
    <xf numFmtId="0" fontId="6" fillId="0" borderId="6" xfId="0" applyFont="1" applyBorder="1" applyAlignment="1">
      <alignment horizontal="distributed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>
      <alignment vertical="center"/>
    </xf>
    <xf numFmtId="177" fontId="6" fillId="0" borderId="0" xfId="0" quotePrefix="1" applyNumberFormat="1" applyFont="1" applyFill="1" applyAlignment="1">
      <alignment horizontal="right" vertical="center"/>
    </xf>
    <xf numFmtId="177" fontId="6" fillId="0" borderId="7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vertical="center"/>
    </xf>
    <xf numFmtId="41" fontId="6" fillId="0" borderId="8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9" xfId="0" applyNumberFormat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M54"/>
  <sheetViews>
    <sheetView showGridLines="0" tabSelected="1" view="pageBreakPreview" zoomScale="70" zoomScaleNormal="80" zoomScaleSheetLayoutView="70" workbookViewId="0">
      <selection sqref="A1:I1"/>
    </sheetView>
  </sheetViews>
  <sheetFormatPr defaultColWidth="9" defaultRowHeight="13.2" x14ac:dyDescent="0.2"/>
  <cols>
    <col min="1" max="1" width="18.88671875" style="1" customWidth="1"/>
    <col min="2" max="2" width="16.44140625" style="1" customWidth="1"/>
    <col min="3" max="8" width="16" style="1" customWidth="1"/>
    <col min="9" max="9" width="19.44140625" style="1" customWidth="1"/>
    <col min="10" max="16384" width="9" style="1"/>
  </cols>
  <sheetData>
    <row r="1" spans="1:13" ht="25.5" customHeight="1" x14ac:dyDescent="0.2">
      <c r="A1" s="32" t="s">
        <v>46</v>
      </c>
      <c r="B1" s="32"/>
      <c r="C1" s="32"/>
      <c r="D1" s="32"/>
      <c r="E1" s="32"/>
      <c r="F1" s="32"/>
      <c r="G1" s="32"/>
      <c r="H1" s="32"/>
      <c r="I1" s="32"/>
    </row>
    <row r="2" spans="1:13" s="5" customFormat="1" ht="45" customHeight="1" x14ac:dyDescent="0.25">
      <c r="A2" s="4"/>
      <c r="I2" s="27" t="s">
        <v>13</v>
      </c>
    </row>
    <row r="3" spans="1:13" s="5" customFormat="1" ht="24" customHeight="1" x14ac:dyDescent="0.25">
      <c r="A3" s="38" t="s">
        <v>45</v>
      </c>
      <c r="B3" s="6"/>
      <c r="C3" s="35" t="s">
        <v>17</v>
      </c>
      <c r="D3" s="36"/>
      <c r="E3" s="37"/>
      <c r="F3" s="7"/>
      <c r="G3" s="7"/>
      <c r="H3" s="43" t="s">
        <v>14</v>
      </c>
      <c r="I3" s="6"/>
    </row>
    <row r="4" spans="1:13" s="5" customFormat="1" ht="24" customHeight="1" x14ac:dyDescent="0.25">
      <c r="A4" s="39"/>
      <c r="B4" s="8" t="s">
        <v>15</v>
      </c>
      <c r="C4" s="41" t="s">
        <v>2</v>
      </c>
      <c r="D4" s="41" t="s">
        <v>3</v>
      </c>
      <c r="E4" s="41" t="s">
        <v>4</v>
      </c>
      <c r="F4" s="8" t="s">
        <v>0</v>
      </c>
      <c r="G4" s="8" t="s">
        <v>16</v>
      </c>
      <c r="H4" s="44"/>
      <c r="I4" s="8" t="s">
        <v>1</v>
      </c>
      <c r="M4" s="9"/>
    </row>
    <row r="5" spans="1:13" s="5" customFormat="1" ht="24" customHeight="1" x14ac:dyDescent="0.25">
      <c r="A5" s="40"/>
      <c r="B5" s="10"/>
      <c r="C5" s="42"/>
      <c r="D5" s="42"/>
      <c r="E5" s="42"/>
      <c r="F5" s="11"/>
      <c r="G5" s="11"/>
      <c r="H5" s="45"/>
      <c r="I5" s="11"/>
      <c r="M5" s="9"/>
    </row>
    <row r="6" spans="1:13" s="5" customFormat="1" ht="25.95" customHeight="1" x14ac:dyDescent="0.25">
      <c r="A6" s="12"/>
      <c r="B6" s="13"/>
      <c r="C6" s="14"/>
      <c r="D6" s="15"/>
      <c r="E6" s="14"/>
      <c r="F6" s="14"/>
      <c r="G6" s="14"/>
      <c r="H6" s="14"/>
      <c r="I6" s="14"/>
      <c r="M6" s="9"/>
    </row>
    <row r="7" spans="1:13" s="5" customFormat="1" ht="27.9" customHeight="1" x14ac:dyDescent="0.25">
      <c r="A7" s="28" t="s">
        <v>41</v>
      </c>
      <c r="B7" s="19">
        <f>SUM(B9,B11)</f>
        <v>176713.99</v>
      </c>
      <c r="C7" s="19">
        <f t="shared" ref="C7:I7" si="0">SUM(C9,C11)</f>
        <v>99707.300000000017</v>
      </c>
      <c r="D7" s="19">
        <f t="shared" si="0"/>
        <v>89723.709999999992</v>
      </c>
      <c r="E7" s="19">
        <f t="shared" si="0"/>
        <v>9983.59</v>
      </c>
      <c r="F7" s="19">
        <f t="shared" si="0"/>
        <v>71674.530000000013</v>
      </c>
      <c r="G7" s="19">
        <f t="shared" si="0"/>
        <v>11.090000000000002</v>
      </c>
      <c r="H7" s="19">
        <f t="shared" si="0"/>
        <v>4053.7200000000003</v>
      </c>
      <c r="I7" s="19">
        <f t="shared" si="0"/>
        <v>1267.3500000000001</v>
      </c>
      <c r="L7" s="16"/>
      <c r="M7" s="9"/>
    </row>
    <row r="8" spans="1:13" s="5" customFormat="1" ht="27.9" customHeight="1" x14ac:dyDescent="0.25">
      <c r="A8" s="28"/>
      <c r="B8" s="19"/>
      <c r="C8" s="19"/>
      <c r="D8" s="19"/>
      <c r="E8" s="19"/>
      <c r="F8" s="19"/>
      <c r="G8" s="19"/>
      <c r="H8" s="19"/>
      <c r="I8" s="19"/>
      <c r="L8" s="16"/>
      <c r="M8" s="9"/>
    </row>
    <row r="9" spans="1:13" s="5" customFormat="1" ht="27.9" customHeight="1" x14ac:dyDescent="0.25">
      <c r="A9" s="28" t="s">
        <v>18</v>
      </c>
      <c r="B9" s="19">
        <f>SUM(B13:B21)</f>
        <v>126615.41</v>
      </c>
      <c r="C9" s="19">
        <f t="shared" ref="C9:I9" si="1">SUM(C13:C21)</f>
        <v>76242.510000000009</v>
      </c>
      <c r="D9" s="19">
        <f t="shared" si="1"/>
        <v>68920.36</v>
      </c>
      <c r="E9" s="19">
        <f t="shared" si="1"/>
        <v>7322.15</v>
      </c>
      <c r="F9" s="19">
        <f t="shared" si="1"/>
        <v>46249.010000000009</v>
      </c>
      <c r="G9" s="19">
        <f t="shared" si="1"/>
        <v>11.090000000000002</v>
      </c>
      <c r="H9" s="19">
        <f t="shared" si="1"/>
        <v>3064.6700000000005</v>
      </c>
      <c r="I9" s="19">
        <f t="shared" si="1"/>
        <v>1048.1300000000001</v>
      </c>
      <c r="L9" s="16"/>
      <c r="M9" s="9"/>
    </row>
    <row r="10" spans="1:13" s="5" customFormat="1" ht="25.95" customHeight="1" x14ac:dyDescent="0.25">
      <c r="A10" s="28"/>
      <c r="B10" s="19"/>
      <c r="C10" s="19"/>
      <c r="D10" s="19"/>
      <c r="E10" s="19"/>
      <c r="F10" s="19"/>
      <c r="G10" s="19"/>
      <c r="H10" s="19"/>
      <c r="I10" s="19"/>
      <c r="L10" s="16"/>
      <c r="M10" s="9"/>
    </row>
    <row r="11" spans="1:13" s="5" customFormat="1" ht="27.9" customHeight="1" x14ac:dyDescent="0.25">
      <c r="A11" s="28" t="s">
        <v>19</v>
      </c>
      <c r="B11" s="19">
        <f>SUM(B23,B26,B29,B33,B41,B47)</f>
        <v>50098.58</v>
      </c>
      <c r="C11" s="19">
        <f t="shared" ref="C11:I11" si="2">SUM(C23,C26,C29,C33,C41,C47)</f>
        <v>23464.79</v>
      </c>
      <c r="D11" s="19">
        <f t="shared" si="2"/>
        <v>20803.349999999999</v>
      </c>
      <c r="E11" s="19">
        <f t="shared" si="2"/>
        <v>2661.44</v>
      </c>
      <c r="F11" s="19">
        <f t="shared" si="2"/>
        <v>25425.52</v>
      </c>
      <c r="G11" s="20">
        <f t="shared" si="2"/>
        <v>0</v>
      </c>
      <c r="H11" s="19">
        <f t="shared" si="2"/>
        <v>989.05</v>
      </c>
      <c r="I11" s="19">
        <f t="shared" si="2"/>
        <v>219.22</v>
      </c>
      <c r="L11" s="16"/>
      <c r="M11" s="9"/>
    </row>
    <row r="12" spans="1:13" s="5" customFormat="1" ht="25.95" customHeight="1" x14ac:dyDescent="0.25">
      <c r="A12" s="28"/>
      <c r="B12" s="19"/>
      <c r="C12" s="19"/>
      <c r="D12" s="19"/>
      <c r="E12" s="19"/>
      <c r="F12" s="19"/>
      <c r="G12" s="19"/>
      <c r="H12" s="19"/>
      <c r="I12" s="19"/>
      <c r="L12" s="16"/>
      <c r="M12" s="9"/>
    </row>
    <row r="13" spans="1:13" s="5" customFormat="1" ht="27.9" customHeight="1" x14ac:dyDescent="0.25">
      <c r="A13" s="28" t="s">
        <v>20</v>
      </c>
      <c r="B13" s="19">
        <f>SUM(C13,F13:I13)</f>
        <v>16385.680000000004</v>
      </c>
      <c r="C13" s="21">
        <f>SUM(D13:E13)</f>
        <v>10869.710000000001</v>
      </c>
      <c r="D13" s="21">
        <v>10006.290000000001</v>
      </c>
      <c r="E13" s="21">
        <v>863.42</v>
      </c>
      <c r="F13" s="21">
        <v>5010.53</v>
      </c>
      <c r="G13" s="20">
        <v>0</v>
      </c>
      <c r="H13" s="21">
        <v>392.7</v>
      </c>
      <c r="I13" s="21">
        <v>112.74</v>
      </c>
      <c r="L13" s="16"/>
      <c r="M13" s="9"/>
    </row>
    <row r="14" spans="1:13" s="5" customFormat="1" ht="27.9" customHeight="1" x14ac:dyDescent="0.25">
      <c r="A14" s="28" t="s">
        <v>21</v>
      </c>
      <c r="B14" s="19">
        <f t="shared" ref="B14:B21" si="3">SUM(C14,F14:I14)</f>
        <v>18780.16</v>
      </c>
      <c r="C14" s="21">
        <f t="shared" ref="C14:C21" si="4">SUM(D14:E14)</f>
        <v>12229.470000000001</v>
      </c>
      <c r="D14" s="21">
        <v>10895.380000000001</v>
      </c>
      <c r="E14" s="21">
        <v>1334.09</v>
      </c>
      <c r="F14" s="21">
        <v>5876.65</v>
      </c>
      <c r="G14" s="20">
        <v>0.75</v>
      </c>
      <c r="H14" s="21">
        <v>538.26</v>
      </c>
      <c r="I14" s="21">
        <v>135.03</v>
      </c>
      <c r="L14" s="16"/>
      <c r="M14" s="9"/>
    </row>
    <row r="15" spans="1:13" s="5" customFormat="1" ht="27.9" customHeight="1" x14ac:dyDescent="0.25">
      <c r="A15" s="28" t="s">
        <v>22</v>
      </c>
      <c r="B15" s="19">
        <f t="shared" si="3"/>
        <v>9370.0899999999983</v>
      </c>
      <c r="C15" s="21">
        <f t="shared" si="4"/>
        <v>3584.46</v>
      </c>
      <c r="D15" s="21">
        <v>2851.98</v>
      </c>
      <c r="E15" s="21">
        <v>732.48</v>
      </c>
      <c r="F15" s="21">
        <v>5393.57</v>
      </c>
      <c r="G15" s="20">
        <v>0</v>
      </c>
      <c r="H15" s="21">
        <v>383.72</v>
      </c>
      <c r="I15" s="21">
        <v>8.34</v>
      </c>
      <c r="L15" s="16"/>
      <c r="M15" s="9"/>
    </row>
    <row r="16" spans="1:13" s="5" customFormat="1" ht="27.9" customHeight="1" x14ac:dyDescent="0.25">
      <c r="A16" s="28" t="s">
        <v>23</v>
      </c>
      <c r="B16" s="19">
        <f t="shared" si="3"/>
        <v>20432.66</v>
      </c>
      <c r="C16" s="21">
        <f t="shared" si="4"/>
        <v>13506.8</v>
      </c>
      <c r="D16" s="21">
        <v>12678.3</v>
      </c>
      <c r="E16" s="21">
        <v>828.5</v>
      </c>
      <c r="F16" s="21">
        <v>6109.79</v>
      </c>
      <c r="G16" s="20">
        <v>0.77</v>
      </c>
      <c r="H16" s="21">
        <v>485.16</v>
      </c>
      <c r="I16" s="21">
        <v>330.14</v>
      </c>
      <c r="L16" s="16"/>
      <c r="M16" s="9"/>
    </row>
    <row r="17" spans="1:13" s="5" customFormat="1" ht="27.9" customHeight="1" x14ac:dyDescent="0.25">
      <c r="A17" s="28" t="s">
        <v>24</v>
      </c>
      <c r="B17" s="19">
        <f t="shared" si="3"/>
        <v>30022.129999999997</v>
      </c>
      <c r="C17" s="21">
        <f t="shared" si="4"/>
        <v>16480.329999999998</v>
      </c>
      <c r="D17" s="21">
        <v>14743.24</v>
      </c>
      <c r="E17" s="21">
        <v>1737.09</v>
      </c>
      <c r="F17" s="21">
        <v>12725.73</v>
      </c>
      <c r="G17" s="20">
        <v>7.13</v>
      </c>
      <c r="H17" s="21">
        <v>610.71</v>
      </c>
      <c r="I17" s="21">
        <v>198.23</v>
      </c>
      <c r="L17" s="16"/>
      <c r="M17" s="9"/>
    </row>
    <row r="18" spans="1:13" s="5" customFormat="1" ht="27.9" customHeight="1" x14ac:dyDescent="0.25">
      <c r="A18" s="28" t="s">
        <v>25</v>
      </c>
      <c r="B18" s="19">
        <f t="shared" si="3"/>
        <v>2016.1899999999998</v>
      </c>
      <c r="C18" s="21">
        <f t="shared" si="4"/>
        <v>1098.54</v>
      </c>
      <c r="D18" s="21">
        <v>972.9</v>
      </c>
      <c r="E18" s="21">
        <v>125.64</v>
      </c>
      <c r="F18" s="21">
        <v>848.89</v>
      </c>
      <c r="G18" s="20">
        <v>0</v>
      </c>
      <c r="H18" s="21">
        <v>34.17</v>
      </c>
      <c r="I18" s="21">
        <v>34.590000000000003</v>
      </c>
      <c r="L18" s="16"/>
      <c r="M18" s="9"/>
    </row>
    <row r="19" spans="1:13" s="5" customFormat="1" ht="27.9" customHeight="1" x14ac:dyDescent="0.25">
      <c r="A19" s="28" t="s">
        <v>26</v>
      </c>
      <c r="B19" s="19">
        <f t="shared" si="3"/>
        <v>8414</v>
      </c>
      <c r="C19" s="21">
        <f t="shared" si="4"/>
        <v>6296.1100000000006</v>
      </c>
      <c r="D19" s="21">
        <v>5522.02</v>
      </c>
      <c r="E19" s="21">
        <v>774.09</v>
      </c>
      <c r="F19" s="21">
        <v>1817.82</v>
      </c>
      <c r="G19" s="22">
        <v>1.38</v>
      </c>
      <c r="H19" s="21">
        <v>163.36000000000001</v>
      </c>
      <c r="I19" s="21">
        <v>135.32999999999998</v>
      </c>
      <c r="L19" s="16"/>
      <c r="M19" s="9"/>
    </row>
    <row r="20" spans="1:13" s="5" customFormat="1" ht="27.9" customHeight="1" x14ac:dyDescent="0.25">
      <c r="A20" s="28" t="s">
        <v>27</v>
      </c>
      <c r="B20" s="19">
        <f t="shared" si="3"/>
        <v>11373.61</v>
      </c>
      <c r="C20" s="21">
        <f t="shared" si="4"/>
        <v>5589.71</v>
      </c>
      <c r="D20" s="21">
        <v>5113.6400000000003</v>
      </c>
      <c r="E20" s="21">
        <v>476.07</v>
      </c>
      <c r="F20" s="21">
        <v>5540.3</v>
      </c>
      <c r="G20" s="20">
        <v>1.06</v>
      </c>
      <c r="H20" s="21">
        <v>193.42</v>
      </c>
      <c r="I20" s="21">
        <v>49.12</v>
      </c>
      <c r="L20" s="16"/>
      <c r="M20" s="9"/>
    </row>
    <row r="21" spans="1:13" s="5" customFormat="1" ht="27.9" customHeight="1" x14ac:dyDescent="0.25">
      <c r="A21" s="28" t="s">
        <v>5</v>
      </c>
      <c r="B21" s="19">
        <f t="shared" si="3"/>
        <v>9820.89</v>
      </c>
      <c r="C21" s="21">
        <f t="shared" si="4"/>
        <v>6587.3799999999992</v>
      </c>
      <c r="D21" s="21">
        <v>6136.61</v>
      </c>
      <c r="E21" s="21">
        <v>450.77</v>
      </c>
      <c r="F21" s="21">
        <v>2925.73</v>
      </c>
      <c r="G21" s="20">
        <v>0</v>
      </c>
      <c r="H21" s="21">
        <v>263.17</v>
      </c>
      <c r="I21" s="21">
        <v>44.61</v>
      </c>
      <c r="L21" s="16"/>
      <c r="M21" s="9"/>
    </row>
    <row r="22" spans="1:13" s="5" customFormat="1" ht="25.95" customHeight="1" x14ac:dyDescent="0.25">
      <c r="A22" s="29"/>
      <c r="B22" s="19"/>
      <c r="C22" s="21"/>
      <c r="D22" s="21"/>
      <c r="E22" s="21"/>
      <c r="F22" s="21"/>
      <c r="G22" s="20"/>
      <c r="H22" s="21"/>
      <c r="I22" s="21"/>
      <c r="L22" s="16"/>
      <c r="M22" s="9"/>
    </row>
    <row r="23" spans="1:13" s="5" customFormat="1" ht="27.9" customHeight="1" x14ac:dyDescent="0.25">
      <c r="A23" s="29" t="s">
        <v>6</v>
      </c>
      <c r="B23" s="23">
        <f>SUM(B24)</f>
        <v>2783.58</v>
      </c>
      <c r="C23" s="23">
        <f t="shared" ref="C23:I23" si="5">SUM(C24)</f>
        <v>1591.28</v>
      </c>
      <c r="D23" s="23">
        <f t="shared" si="5"/>
        <v>1455.96</v>
      </c>
      <c r="E23" s="23">
        <f t="shared" si="5"/>
        <v>135.32</v>
      </c>
      <c r="F23" s="23">
        <f t="shared" si="5"/>
        <v>1121.18</v>
      </c>
      <c r="G23" s="31">
        <f t="shared" si="5"/>
        <v>0</v>
      </c>
      <c r="H23" s="23">
        <f t="shared" si="5"/>
        <v>64.48</v>
      </c>
      <c r="I23" s="23">
        <f t="shared" si="5"/>
        <v>6.64</v>
      </c>
      <c r="L23" s="16"/>
      <c r="M23" s="9"/>
    </row>
    <row r="24" spans="1:13" s="5" customFormat="1" ht="27.9" customHeight="1" x14ac:dyDescent="0.25">
      <c r="A24" s="30" t="s">
        <v>28</v>
      </c>
      <c r="B24" s="19">
        <f>SUM(C24,F24:I24)</f>
        <v>2783.58</v>
      </c>
      <c r="C24" s="21">
        <f>SUM(D24:E24)</f>
        <v>1591.28</v>
      </c>
      <c r="D24" s="21">
        <v>1455.96</v>
      </c>
      <c r="E24" s="21">
        <v>135.32</v>
      </c>
      <c r="F24" s="21">
        <v>1121.18</v>
      </c>
      <c r="G24" s="20">
        <v>0</v>
      </c>
      <c r="H24" s="21">
        <v>64.48</v>
      </c>
      <c r="I24" s="21">
        <v>6.64</v>
      </c>
      <c r="L24" s="16"/>
      <c r="M24" s="9"/>
    </row>
    <row r="25" spans="1:13" s="5" customFormat="1" ht="25.95" customHeight="1" x14ac:dyDescent="0.25">
      <c r="A25" s="29"/>
      <c r="B25" s="19"/>
      <c r="C25" s="21"/>
      <c r="D25" s="21"/>
      <c r="E25" s="21"/>
      <c r="F25" s="21"/>
      <c r="G25" s="20"/>
      <c r="H25" s="21"/>
      <c r="I25" s="21"/>
      <c r="L25" s="16"/>
      <c r="M25" s="9"/>
    </row>
    <row r="26" spans="1:13" s="5" customFormat="1" ht="27.9" customHeight="1" x14ac:dyDescent="0.25">
      <c r="A26" s="29" t="s">
        <v>7</v>
      </c>
      <c r="B26" s="23">
        <f>SUM(B27)</f>
        <v>2008.14</v>
      </c>
      <c r="C26" s="23">
        <f t="shared" ref="C26:I26" si="6">SUM(C27)</f>
        <v>879.72</v>
      </c>
      <c r="D26" s="23">
        <f t="shared" si="6"/>
        <v>758.27</v>
      </c>
      <c r="E26" s="23">
        <f t="shared" si="6"/>
        <v>121.45</v>
      </c>
      <c r="F26" s="23">
        <f t="shared" si="6"/>
        <v>982.01</v>
      </c>
      <c r="G26" s="31">
        <f t="shared" si="6"/>
        <v>0</v>
      </c>
      <c r="H26" s="23">
        <f t="shared" si="6"/>
        <v>139.41999999999999</v>
      </c>
      <c r="I26" s="23">
        <f t="shared" si="6"/>
        <v>6.99</v>
      </c>
      <c r="L26" s="16"/>
      <c r="M26" s="9"/>
    </row>
    <row r="27" spans="1:13" s="5" customFormat="1" ht="27.9" customHeight="1" x14ac:dyDescent="0.25">
      <c r="A27" s="30" t="s">
        <v>29</v>
      </c>
      <c r="B27" s="19">
        <f>SUM(C27,F27:I27)</f>
        <v>2008.14</v>
      </c>
      <c r="C27" s="21">
        <f>SUM(D27:E27)</f>
        <v>879.72</v>
      </c>
      <c r="D27" s="21">
        <v>758.27</v>
      </c>
      <c r="E27" s="21">
        <v>121.45</v>
      </c>
      <c r="F27" s="21">
        <v>982.01</v>
      </c>
      <c r="G27" s="20">
        <v>0</v>
      </c>
      <c r="H27" s="21">
        <v>139.41999999999999</v>
      </c>
      <c r="I27" s="21">
        <v>6.99</v>
      </c>
      <c r="L27" s="16"/>
      <c r="M27" s="9"/>
    </row>
    <row r="28" spans="1:13" s="5" customFormat="1" ht="25.95" customHeight="1" x14ac:dyDescent="0.25">
      <c r="A28" s="29"/>
      <c r="B28" s="19"/>
      <c r="C28" s="21"/>
      <c r="D28" s="21"/>
      <c r="E28" s="21"/>
      <c r="F28" s="21"/>
      <c r="G28" s="20"/>
      <c r="H28" s="21"/>
      <c r="I28" s="21"/>
      <c r="L28" s="16"/>
      <c r="M28" s="9"/>
    </row>
    <row r="29" spans="1:13" s="5" customFormat="1" ht="27.9" customHeight="1" x14ac:dyDescent="0.25">
      <c r="A29" s="29" t="s">
        <v>8</v>
      </c>
      <c r="B29" s="23">
        <f>SUM(B30:B31)</f>
        <v>8587.5600000000013</v>
      </c>
      <c r="C29" s="23">
        <f t="shared" ref="C29:I29" si="7">SUM(C30:C31)</f>
        <v>3756.55</v>
      </c>
      <c r="D29" s="23">
        <f t="shared" si="7"/>
        <v>3249.49</v>
      </c>
      <c r="E29" s="23">
        <f t="shared" si="7"/>
        <v>507.05999999999995</v>
      </c>
      <c r="F29" s="23">
        <f t="shared" si="7"/>
        <v>4689.6900000000005</v>
      </c>
      <c r="G29" s="31">
        <f t="shared" si="7"/>
        <v>0</v>
      </c>
      <c r="H29" s="23">
        <f t="shared" si="7"/>
        <v>138.23000000000002</v>
      </c>
      <c r="I29" s="23">
        <f t="shared" si="7"/>
        <v>3.09</v>
      </c>
      <c r="L29" s="16"/>
      <c r="M29" s="9"/>
    </row>
    <row r="30" spans="1:13" s="5" customFormat="1" ht="27.9" customHeight="1" x14ac:dyDescent="0.25">
      <c r="A30" s="30" t="s">
        <v>30</v>
      </c>
      <c r="B30" s="19">
        <f>SUM(C30,F30:I30)</f>
        <v>4335.9800000000005</v>
      </c>
      <c r="C30" s="21">
        <f>SUM(D30:E30)</f>
        <v>2393.34</v>
      </c>
      <c r="D30" s="21">
        <v>2111.96</v>
      </c>
      <c r="E30" s="21">
        <v>281.38</v>
      </c>
      <c r="F30" s="21">
        <v>1875.01</v>
      </c>
      <c r="G30" s="20">
        <v>0</v>
      </c>
      <c r="H30" s="21">
        <v>64.540000000000006</v>
      </c>
      <c r="I30" s="21">
        <v>3.09</v>
      </c>
      <c r="L30" s="16"/>
      <c r="M30" s="9"/>
    </row>
    <row r="31" spans="1:13" s="5" customFormat="1" ht="27.9" customHeight="1" x14ac:dyDescent="0.25">
      <c r="A31" s="30" t="s">
        <v>31</v>
      </c>
      <c r="B31" s="19">
        <f>SUM(C31,F31:I31)</f>
        <v>4251.58</v>
      </c>
      <c r="C31" s="21">
        <f>SUM(D31:E31)</f>
        <v>1363.21</v>
      </c>
      <c r="D31" s="21">
        <v>1137.53</v>
      </c>
      <c r="E31" s="21">
        <v>225.67999999999998</v>
      </c>
      <c r="F31" s="21">
        <v>2814.6800000000003</v>
      </c>
      <c r="G31" s="20">
        <v>0</v>
      </c>
      <c r="H31" s="21">
        <v>73.69</v>
      </c>
      <c r="I31" s="21">
        <v>0</v>
      </c>
      <c r="L31" s="16"/>
      <c r="M31" s="9"/>
    </row>
    <row r="32" spans="1:13" s="5" customFormat="1" ht="25.95" customHeight="1" x14ac:dyDescent="0.25">
      <c r="A32" s="29"/>
      <c r="B32" s="19"/>
      <c r="C32" s="21"/>
      <c r="D32" s="21"/>
      <c r="E32" s="21"/>
      <c r="F32" s="21"/>
      <c r="G32" s="20"/>
      <c r="H32" s="21"/>
      <c r="I32" s="21"/>
      <c r="L32" s="16"/>
      <c r="M32" s="9"/>
    </row>
    <row r="33" spans="1:13" s="5" customFormat="1" ht="27.9" customHeight="1" x14ac:dyDescent="0.25">
      <c r="A33" s="29" t="s">
        <v>32</v>
      </c>
      <c r="B33" s="23">
        <f>SUM(B34:B39)</f>
        <v>15199.329999999998</v>
      </c>
      <c r="C33" s="23">
        <f t="shared" ref="C33:I33" si="8">SUM(C34:C39)</f>
        <v>9145.69</v>
      </c>
      <c r="D33" s="23">
        <f t="shared" si="8"/>
        <v>8406.4500000000007</v>
      </c>
      <c r="E33" s="23">
        <f t="shared" si="8"/>
        <v>739.24000000000012</v>
      </c>
      <c r="F33" s="23">
        <f t="shared" si="8"/>
        <v>5648.84</v>
      </c>
      <c r="G33" s="23">
        <f t="shared" si="8"/>
        <v>0</v>
      </c>
      <c r="H33" s="23">
        <f t="shared" si="8"/>
        <v>252.17</v>
      </c>
      <c r="I33" s="23">
        <f t="shared" si="8"/>
        <v>152.63</v>
      </c>
      <c r="L33" s="16"/>
      <c r="M33" s="9"/>
    </row>
    <row r="34" spans="1:13" s="5" customFormat="1" ht="27.9" customHeight="1" x14ac:dyDescent="0.25">
      <c r="A34" s="30" t="s">
        <v>33</v>
      </c>
      <c r="B34" s="19">
        <f t="shared" ref="B34:B39" si="9">SUM(C34,F34:I34)</f>
        <v>47.48</v>
      </c>
      <c r="C34" s="21">
        <f t="shared" ref="C34:C39" si="10">SUM(D34:E34)</f>
        <v>0</v>
      </c>
      <c r="D34" s="21">
        <v>0</v>
      </c>
      <c r="E34" s="21">
        <v>0</v>
      </c>
      <c r="F34" s="21">
        <v>45.5</v>
      </c>
      <c r="G34" s="20">
        <v>0</v>
      </c>
      <c r="H34" s="20">
        <v>1.98</v>
      </c>
      <c r="I34" s="20">
        <v>0</v>
      </c>
      <c r="L34" s="16"/>
      <c r="M34" s="9"/>
    </row>
    <row r="35" spans="1:13" s="5" customFormat="1" ht="27.9" customHeight="1" x14ac:dyDescent="0.25">
      <c r="A35" s="30" t="s">
        <v>34</v>
      </c>
      <c r="B35" s="19">
        <f t="shared" si="9"/>
        <v>39.650000000000006</v>
      </c>
      <c r="C35" s="21">
        <f t="shared" si="10"/>
        <v>0.77</v>
      </c>
      <c r="D35" s="21">
        <v>0.62</v>
      </c>
      <c r="E35" s="20">
        <v>0.15</v>
      </c>
      <c r="F35" s="20">
        <v>32.36</v>
      </c>
      <c r="G35" s="20">
        <v>0</v>
      </c>
      <c r="H35" s="20">
        <v>6.52</v>
      </c>
      <c r="I35" s="20">
        <v>0</v>
      </c>
      <c r="L35" s="16"/>
      <c r="M35" s="9"/>
    </row>
    <row r="36" spans="1:13" s="5" customFormat="1" ht="27.9" customHeight="1" x14ac:dyDescent="0.25">
      <c r="A36" s="30" t="s">
        <v>9</v>
      </c>
      <c r="B36" s="19">
        <f t="shared" si="9"/>
        <v>409.17</v>
      </c>
      <c r="C36" s="21">
        <f t="shared" si="10"/>
        <v>195.30999999999997</v>
      </c>
      <c r="D36" s="21">
        <v>188.89</v>
      </c>
      <c r="E36" s="21">
        <v>6.42</v>
      </c>
      <c r="F36" s="21">
        <v>197.01000000000002</v>
      </c>
      <c r="G36" s="20">
        <v>0</v>
      </c>
      <c r="H36" s="20">
        <v>6.69</v>
      </c>
      <c r="I36" s="20">
        <v>10.16</v>
      </c>
      <c r="L36" s="16"/>
      <c r="M36" s="9"/>
    </row>
    <row r="37" spans="1:13" s="5" customFormat="1" ht="27.9" customHeight="1" x14ac:dyDescent="0.25">
      <c r="A37" s="30" t="s">
        <v>35</v>
      </c>
      <c r="B37" s="19">
        <f t="shared" si="9"/>
        <v>8201.84</v>
      </c>
      <c r="C37" s="21">
        <f t="shared" si="10"/>
        <v>4434.01</v>
      </c>
      <c r="D37" s="21">
        <v>3915.7400000000002</v>
      </c>
      <c r="E37" s="21">
        <v>518.2700000000001</v>
      </c>
      <c r="F37" s="21">
        <v>3531.1800000000003</v>
      </c>
      <c r="G37" s="20">
        <v>0</v>
      </c>
      <c r="H37" s="20">
        <v>158.91999999999999</v>
      </c>
      <c r="I37" s="21">
        <v>77.73</v>
      </c>
      <c r="L37" s="16"/>
      <c r="M37" s="9"/>
    </row>
    <row r="38" spans="1:13" s="5" customFormat="1" ht="27.9" customHeight="1" x14ac:dyDescent="0.25">
      <c r="A38" s="30" t="s">
        <v>36</v>
      </c>
      <c r="B38" s="19">
        <f t="shared" si="9"/>
        <v>1521.73</v>
      </c>
      <c r="C38" s="21">
        <f t="shared" si="10"/>
        <v>1273.8</v>
      </c>
      <c r="D38" s="21">
        <v>1213.77</v>
      </c>
      <c r="E38" s="21">
        <v>60.03</v>
      </c>
      <c r="F38" s="21">
        <v>212.12</v>
      </c>
      <c r="G38" s="20">
        <v>0</v>
      </c>
      <c r="H38" s="20">
        <v>18.79</v>
      </c>
      <c r="I38" s="20">
        <v>17.02</v>
      </c>
      <c r="L38" s="16"/>
      <c r="M38" s="9"/>
    </row>
    <row r="39" spans="1:13" s="5" customFormat="1" ht="27.9" customHeight="1" x14ac:dyDescent="0.25">
      <c r="A39" s="30" t="s">
        <v>37</v>
      </c>
      <c r="B39" s="19">
        <f t="shared" si="9"/>
        <v>4979.46</v>
      </c>
      <c r="C39" s="21">
        <f t="shared" si="10"/>
        <v>3241.7999999999997</v>
      </c>
      <c r="D39" s="21">
        <v>3087.43</v>
      </c>
      <c r="E39" s="21">
        <v>154.37</v>
      </c>
      <c r="F39" s="21">
        <v>1630.67</v>
      </c>
      <c r="G39" s="20">
        <v>0</v>
      </c>
      <c r="H39" s="20">
        <v>59.27</v>
      </c>
      <c r="I39" s="21">
        <v>47.72</v>
      </c>
      <c r="L39" s="16"/>
      <c r="M39" s="9"/>
    </row>
    <row r="40" spans="1:13" s="5" customFormat="1" ht="25.95" customHeight="1" x14ac:dyDescent="0.25">
      <c r="A40" s="29"/>
      <c r="B40" s="19"/>
      <c r="C40" s="21"/>
      <c r="D40" s="21"/>
      <c r="E40" s="21"/>
      <c r="F40" s="21"/>
      <c r="G40" s="20"/>
      <c r="H40" s="20"/>
      <c r="I40" s="21"/>
      <c r="L40" s="16"/>
      <c r="M40" s="9"/>
    </row>
    <row r="41" spans="1:13" s="5" customFormat="1" ht="27.9" customHeight="1" x14ac:dyDescent="0.25">
      <c r="A41" s="29" t="s">
        <v>10</v>
      </c>
      <c r="B41" s="23">
        <f>SUM(B42:B45)</f>
        <v>10033.81</v>
      </c>
      <c r="C41" s="23">
        <f t="shared" ref="C41:I41" si="11">SUM(C42:C45)</f>
        <v>4106.66</v>
      </c>
      <c r="D41" s="23">
        <f t="shared" si="11"/>
        <v>3846.77</v>
      </c>
      <c r="E41" s="23">
        <f t="shared" si="11"/>
        <v>259.89</v>
      </c>
      <c r="F41" s="23">
        <f t="shared" si="11"/>
        <v>5808.73</v>
      </c>
      <c r="G41" s="31">
        <f t="shared" si="11"/>
        <v>0</v>
      </c>
      <c r="H41" s="23">
        <f t="shared" si="11"/>
        <v>118.42</v>
      </c>
      <c r="I41" s="23">
        <f t="shared" si="11"/>
        <v>0</v>
      </c>
      <c r="L41" s="16"/>
      <c r="M41" s="9"/>
    </row>
    <row r="42" spans="1:13" s="5" customFormat="1" ht="27.9" customHeight="1" x14ac:dyDescent="0.25">
      <c r="A42" s="30" t="s">
        <v>38</v>
      </c>
      <c r="B42" s="19">
        <f>SUM(C42,F42:I42)</f>
        <v>16.270000000000003</v>
      </c>
      <c r="C42" s="20">
        <f>SUM(D42:E42)</f>
        <v>0</v>
      </c>
      <c r="D42" s="20">
        <v>0</v>
      </c>
      <c r="E42" s="20">
        <v>0</v>
      </c>
      <c r="F42" s="21">
        <v>16.260000000000002</v>
      </c>
      <c r="G42" s="20">
        <v>0</v>
      </c>
      <c r="H42" s="21">
        <v>0.01</v>
      </c>
      <c r="I42" s="20">
        <v>0</v>
      </c>
      <c r="L42" s="16"/>
      <c r="M42" s="9"/>
    </row>
    <row r="43" spans="1:13" s="5" customFormat="1" ht="27.9" customHeight="1" x14ac:dyDescent="0.25">
      <c r="A43" s="30" t="s">
        <v>39</v>
      </c>
      <c r="B43" s="19">
        <f>SUM(C43,F43:I43)</f>
        <v>348.19</v>
      </c>
      <c r="C43" s="21">
        <f>SUM(D43:E43)</f>
        <v>265.69</v>
      </c>
      <c r="D43" s="21">
        <v>231.45</v>
      </c>
      <c r="E43" s="21">
        <v>34.24</v>
      </c>
      <c r="F43" s="21">
        <v>75.25</v>
      </c>
      <c r="G43" s="20">
        <v>0</v>
      </c>
      <c r="H43" s="20">
        <v>7.25</v>
      </c>
      <c r="I43" s="20">
        <v>0</v>
      </c>
      <c r="L43" s="16"/>
      <c r="M43" s="9"/>
    </row>
    <row r="44" spans="1:13" s="5" customFormat="1" ht="27.9" customHeight="1" x14ac:dyDescent="0.25">
      <c r="A44" s="30" t="s">
        <v>40</v>
      </c>
      <c r="B44" s="19">
        <f>SUM(C44,F44:I44)</f>
        <v>8605.25</v>
      </c>
      <c r="C44" s="21">
        <f>SUM(D44:E44)</f>
        <v>3415.2400000000002</v>
      </c>
      <c r="D44" s="21">
        <v>3217.32</v>
      </c>
      <c r="E44" s="21">
        <v>197.92</v>
      </c>
      <c r="F44" s="21">
        <v>5103.66</v>
      </c>
      <c r="G44" s="20">
        <v>0</v>
      </c>
      <c r="H44" s="20">
        <v>86.35</v>
      </c>
      <c r="I44" s="21">
        <v>0</v>
      </c>
      <c r="L44" s="16"/>
      <c r="M44" s="9"/>
    </row>
    <row r="45" spans="1:13" s="5" customFormat="1" ht="27.9" customHeight="1" x14ac:dyDescent="0.25">
      <c r="A45" s="30" t="s">
        <v>42</v>
      </c>
      <c r="B45" s="19">
        <f>SUM(C45,F45:I45)</f>
        <v>1064.0999999999999</v>
      </c>
      <c r="C45" s="21">
        <f>SUM(D45:E45)</f>
        <v>425.73</v>
      </c>
      <c r="D45" s="21">
        <v>398</v>
      </c>
      <c r="E45" s="21">
        <v>27.73</v>
      </c>
      <c r="F45" s="21">
        <v>613.55999999999995</v>
      </c>
      <c r="G45" s="20">
        <v>0</v>
      </c>
      <c r="H45" s="20">
        <v>24.81</v>
      </c>
      <c r="I45" s="20">
        <v>0</v>
      </c>
      <c r="L45" s="16"/>
      <c r="M45" s="9"/>
    </row>
    <row r="46" spans="1:13" s="5" customFormat="1" ht="25.95" customHeight="1" x14ac:dyDescent="0.25">
      <c r="A46" s="29"/>
      <c r="B46" s="19"/>
      <c r="C46" s="21"/>
      <c r="D46" s="21"/>
      <c r="E46" s="21"/>
      <c r="F46" s="21"/>
      <c r="G46" s="20"/>
      <c r="H46" s="20"/>
      <c r="I46" s="21"/>
      <c r="J46" s="17"/>
      <c r="L46" s="16"/>
      <c r="M46" s="9"/>
    </row>
    <row r="47" spans="1:13" s="5" customFormat="1" ht="27.9" customHeight="1" x14ac:dyDescent="0.25">
      <c r="A47" s="29" t="s">
        <v>11</v>
      </c>
      <c r="B47" s="23">
        <f>SUM(B48:B50)</f>
        <v>11486.16</v>
      </c>
      <c r="C47" s="23">
        <f t="shared" ref="C47:I47" si="12">SUM(C48:C50)</f>
        <v>3984.89</v>
      </c>
      <c r="D47" s="23">
        <f t="shared" si="12"/>
        <v>3086.41</v>
      </c>
      <c r="E47" s="23">
        <f t="shared" si="12"/>
        <v>898.48</v>
      </c>
      <c r="F47" s="23">
        <f t="shared" si="12"/>
        <v>7175.0700000000006</v>
      </c>
      <c r="G47" s="31">
        <f t="shared" si="12"/>
        <v>0</v>
      </c>
      <c r="H47" s="23">
        <f t="shared" si="12"/>
        <v>276.33000000000004</v>
      </c>
      <c r="I47" s="23">
        <f t="shared" si="12"/>
        <v>49.870000000000005</v>
      </c>
      <c r="L47" s="16"/>
    </row>
    <row r="48" spans="1:13" s="5" customFormat="1" ht="27.9" customHeight="1" x14ac:dyDescent="0.25">
      <c r="A48" s="30" t="s">
        <v>12</v>
      </c>
      <c r="B48" s="19">
        <f>SUM(C48,F48:I48)</f>
        <v>3070.4700000000003</v>
      </c>
      <c r="C48" s="21">
        <f>SUM(D48:E48)</f>
        <v>1243.58</v>
      </c>
      <c r="D48" s="21">
        <v>932.49</v>
      </c>
      <c r="E48" s="21">
        <v>311.08999999999997</v>
      </c>
      <c r="F48" s="21">
        <v>1724.5700000000002</v>
      </c>
      <c r="G48" s="20">
        <v>0</v>
      </c>
      <c r="H48" s="20">
        <v>82.54</v>
      </c>
      <c r="I48" s="21">
        <v>19.78</v>
      </c>
      <c r="L48" s="16"/>
    </row>
    <row r="49" spans="1:12" s="5" customFormat="1" ht="27.9" customHeight="1" x14ac:dyDescent="0.25">
      <c r="A49" s="30" t="s">
        <v>43</v>
      </c>
      <c r="B49" s="19">
        <f>SUM(C49,F49:I49)</f>
        <v>7293.01</v>
      </c>
      <c r="C49" s="21">
        <f>SUM(D49:E49)</f>
        <v>2210.31</v>
      </c>
      <c r="D49" s="21">
        <v>1735.17</v>
      </c>
      <c r="E49" s="21">
        <v>475.14</v>
      </c>
      <c r="F49" s="21">
        <v>4874.3600000000006</v>
      </c>
      <c r="G49" s="20">
        <v>0</v>
      </c>
      <c r="H49" s="20">
        <v>178.25</v>
      </c>
      <c r="I49" s="21">
        <v>30.090000000000003</v>
      </c>
      <c r="L49" s="16"/>
    </row>
    <row r="50" spans="1:12" s="5" customFormat="1" ht="27.9" customHeight="1" x14ac:dyDescent="0.25">
      <c r="A50" s="30" t="s">
        <v>44</v>
      </c>
      <c r="B50" s="19">
        <f>SUM(C50,F50:I50)</f>
        <v>1122.6799999999998</v>
      </c>
      <c r="C50" s="21">
        <f>SUM(D50:E50)</f>
        <v>531</v>
      </c>
      <c r="D50" s="21">
        <v>418.75</v>
      </c>
      <c r="E50" s="21">
        <v>112.25</v>
      </c>
      <c r="F50" s="21">
        <v>576.14</v>
      </c>
      <c r="G50" s="20">
        <v>0</v>
      </c>
      <c r="H50" s="20">
        <v>15.54</v>
      </c>
      <c r="I50" s="20">
        <v>0</v>
      </c>
      <c r="L50" s="16"/>
    </row>
    <row r="51" spans="1:12" s="5" customFormat="1" ht="25.95" customHeight="1" x14ac:dyDescent="0.25">
      <c r="A51" s="18"/>
      <c r="B51" s="24"/>
      <c r="C51" s="24"/>
      <c r="D51" s="25"/>
      <c r="E51" s="24"/>
      <c r="F51" s="24"/>
      <c r="G51" s="26"/>
      <c r="H51" s="24"/>
      <c r="I51" s="24"/>
      <c r="L51" s="16"/>
    </row>
    <row r="52" spans="1:12" s="34" customFormat="1" ht="82.5" customHeight="1" x14ac:dyDescent="0.2">
      <c r="A52" s="33" t="s">
        <v>47</v>
      </c>
    </row>
    <row r="53" spans="1:12" x14ac:dyDescent="0.2">
      <c r="A53" s="3"/>
      <c r="B53" s="3"/>
      <c r="C53" s="3"/>
      <c r="D53" s="3"/>
      <c r="E53" s="3"/>
      <c r="F53" s="3"/>
      <c r="G53" s="3"/>
      <c r="H53" s="3"/>
      <c r="I53" s="3"/>
      <c r="L53" s="2"/>
    </row>
    <row r="54" spans="1:12" x14ac:dyDescent="0.2">
      <c r="A54" s="3"/>
      <c r="B54" s="3"/>
      <c r="C54" s="3"/>
      <c r="D54" s="3"/>
      <c r="E54" s="3"/>
      <c r="F54" s="3"/>
      <c r="G54" s="3"/>
      <c r="H54" s="3"/>
      <c r="I54" s="3"/>
      <c r="L54" s="2"/>
    </row>
  </sheetData>
  <mergeCells count="8">
    <mergeCell ref="A1:I1"/>
    <mergeCell ref="A52:XFD52"/>
    <mergeCell ref="C3:E3"/>
    <mergeCell ref="A3:A5"/>
    <mergeCell ref="C4:C5"/>
    <mergeCell ref="D4:D5"/>
    <mergeCell ref="E4:E5"/>
    <mergeCell ref="H3:H5"/>
  </mergeCells>
  <phoneticPr fontId="2"/>
  <printOptions horizontalCentered="1"/>
  <pageMargins left="0.94488188976377963" right="0.94488188976377963" top="0.78740157480314965" bottom="0.39370078740157483" header="0.51181102362204722" footer="0.51181102362204722"/>
  <pageSetup paperSize="9" scale="55" fitToWidth="0" orientation="portrait" r:id="rId1"/>
  <headerFooter>
    <oddHeader>&amp;L&amp;"ＭＳ 明朝,標準"&amp;22林　　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067</vt:lpstr>
      <vt:lpstr>'067'!Print_Area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鍛屋 強</cp:lastModifiedBy>
  <cp:lastPrinted>2021-02-24T10:01:17Z</cp:lastPrinted>
  <dcterms:created xsi:type="dcterms:W3CDTF">1997-12-02T12:39:38Z</dcterms:created>
  <dcterms:modified xsi:type="dcterms:W3CDTF">2021-03-04T23:44:58Z</dcterms:modified>
</cp:coreProperties>
</file>