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0回（令和5年度）\4_編集済データ（統計BOX掲載用）\251～296\"/>
    </mc:Choice>
  </mc:AlternateContent>
  <xr:revisionPtr revIDLastSave="0" documentId="13_ncr:1_{97CD1C71-8A2E-41FB-B486-4E0A2760D8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60(1)" sheetId="4" r:id="rId1"/>
    <sheet name="260(2)" sheetId="5" r:id="rId2"/>
  </sheets>
  <definedNames>
    <definedName name="_xlnm.Print_Area" localSheetId="0">'260(1)'!$A$1:$G$69</definedName>
    <definedName name="_xlnm.Print_Area" localSheetId="1">'260(2)'!$A$1:$E$50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5" l="1"/>
  <c r="E48" i="5"/>
  <c r="E47" i="5"/>
  <c r="E46" i="5"/>
  <c r="E43" i="5"/>
  <c r="E42" i="5"/>
  <c r="E41" i="5"/>
  <c r="E40" i="5"/>
  <c r="E37" i="5"/>
  <c r="E36" i="5"/>
  <c r="E35" i="5"/>
  <c r="E34" i="5"/>
  <c r="E32" i="5"/>
  <c r="E29" i="5"/>
  <c r="E28" i="5"/>
  <c r="E25" i="5"/>
  <c r="E22" i="5"/>
  <c r="E19" i="5"/>
  <c r="E18" i="5"/>
  <c r="E17" i="5"/>
  <c r="E16" i="5"/>
  <c r="E15" i="5"/>
  <c r="E14" i="5"/>
  <c r="E13" i="5"/>
  <c r="E12" i="5"/>
  <c r="E11" i="5"/>
  <c r="F9" i="4"/>
  <c r="F10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5" i="4"/>
  <c r="F46" i="4"/>
  <c r="F47" i="4"/>
  <c r="F48" i="4"/>
  <c r="F49" i="4"/>
  <c r="F50" i="4"/>
  <c r="F51" i="4"/>
  <c r="F52" i="4"/>
  <c r="F53" i="4"/>
  <c r="F54" i="4"/>
  <c r="F56" i="4"/>
  <c r="F57" i="4"/>
  <c r="F58" i="4"/>
  <c r="F59" i="4"/>
  <c r="F60" i="4"/>
  <c r="F61" i="4"/>
  <c r="F62" i="4"/>
  <c r="F63" i="4"/>
  <c r="F64" i="4"/>
  <c r="F65" i="4"/>
  <c r="F66" i="4"/>
  <c r="F67" i="4"/>
  <c r="E55" i="4" l="1"/>
  <c r="F55" i="4" s="1"/>
  <c r="D45" i="5"/>
  <c r="C45" i="5"/>
  <c r="B45" i="5"/>
  <c r="E45" i="5" s="1"/>
  <c r="D39" i="5"/>
  <c r="C39" i="5"/>
  <c r="B39" i="5"/>
  <c r="E39" i="5" s="1"/>
  <c r="D31" i="5"/>
  <c r="C31" i="5"/>
  <c r="B31" i="5"/>
  <c r="E31" i="5" s="1"/>
  <c r="D27" i="5"/>
  <c r="C27" i="5"/>
  <c r="B27" i="5"/>
  <c r="E27" i="5" s="1"/>
  <c r="D24" i="5"/>
  <c r="C24" i="5"/>
  <c r="B24" i="5"/>
  <c r="E24" i="5" s="1"/>
  <c r="D21" i="5"/>
  <c r="C21" i="5"/>
  <c r="B21" i="5"/>
  <c r="E21" i="5" s="1"/>
  <c r="D8" i="5"/>
  <c r="C8" i="5"/>
  <c r="B8" i="5"/>
  <c r="E8" i="5" s="1"/>
  <c r="E44" i="4"/>
  <c r="F44" i="4" s="1"/>
  <c r="E31" i="4"/>
  <c r="F31" i="4" s="1"/>
  <c r="E14" i="4"/>
  <c r="F14" i="4" s="1"/>
  <c r="C9" i="5" l="1"/>
  <c r="C6" i="5" s="1"/>
  <c r="E8" i="4"/>
  <c r="F8" i="4" s="1"/>
  <c r="D9" i="5"/>
  <c r="D6" i="5" s="1"/>
  <c r="B9" i="5"/>
  <c r="E9" i="5" s="1"/>
  <c r="G39" i="4" l="1"/>
  <c r="G8" i="4"/>
  <c r="G9" i="4"/>
  <c r="B6" i="5"/>
  <c r="E6" i="5" s="1"/>
  <c r="G34" i="4"/>
  <c r="G62" i="4" l="1"/>
  <c r="G25" i="4"/>
  <c r="G40" i="4"/>
  <c r="G17" i="4"/>
  <c r="G35" i="4"/>
  <c r="G16" i="4"/>
  <c r="G65" i="4"/>
  <c r="G29" i="4"/>
  <c r="G18" i="4"/>
  <c r="G13" i="4"/>
  <c r="G44" i="4"/>
  <c r="G10" i="4"/>
  <c r="G31" i="4"/>
  <c r="G63" i="4"/>
  <c r="G57" i="4"/>
  <c r="G37" i="4"/>
  <c r="G28" i="4"/>
  <c r="G52" i="4"/>
  <c r="G26" i="4"/>
  <c r="G45" i="4"/>
  <c r="G48" i="4"/>
  <c r="G27" i="4"/>
  <c r="G49" i="4"/>
  <c r="G46" i="4"/>
  <c r="G55" i="4"/>
  <c r="G58" i="4"/>
  <c r="G23" i="4"/>
  <c r="G15" i="4"/>
  <c r="G32" i="4"/>
  <c r="G47" i="4"/>
  <c r="G56" i="4"/>
  <c r="G67" i="4"/>
  <c r="G53" i="4"/>
  <c r="G22" i="4"/>
  <c r="G51" i="4"/>
  <c r="G14" i="4"/>
  <c r="G30" i="4"/>
  <c r="G41" i="4"/>
  <c r="G43" i="4"/>
  <c r="G11" i="4"/>
  <c r="G42" i="4"/>
  <c r="G24" i="4"/>
  <c r="G59" i="4"/>
  <c r="G33" i="4"/>
  <c r="G38" i="4"/>
  <c r="G64" i="4"/>
  <c r="G21" i="4"/>
  <c r="G60" i="4"/>
  <c r="G66" i="4"/>
  <c r="G19" i="4"/>
  <c r="G54" i="4"/>
  <c r="G61" i="4"/>
  <c r="G12" i="4"/>
  <c r="G20" i="4"/>
  <c r="G50" i="4"/>
  <c r="G36" i="4"/>
</calcChain>
</file>

<file path=xl/sharedStrings.xml><?xml version="1.0" encoding="utf-8"?>
<sst xmlns="http://schemas.openxmlformats.org/spreadsheetml/2006/main" count="127" uniqueCount="122">
  <si>
    <t>（１）乳児死亡数</t>
  </si>
  <si>
    <t>死　　　　　　　　　　　因</t>
  </si>
  <si>
    <t>人</t>
  </si>
  <si>
    <t>％</t>
  </si>
  <si>
    <t>腸管感染症</t>
  </si>
  <si>
    <t>敗血症</t>
  </si>
  <si>
    <t>その他の感染症及び寄生虫症</t>
  </si>
  <si>
    <t>悪性新生物</t>
  </si>
  <si>
    <t>その他の新生物</t>
  </si>
  <si>
    <t>栄養失調症及びその他の栄養欠乏症</t>
  </si>
  <si>
    <t>代謝障害</t>
  </si>
  <si>
    <t>髄膜炎</t>
  </si>
  <si>
    <t>脊髄性筋萎縮症及び関連症候群</t>
  </si>
  <si>
    <t>脳性麻痺</t>
  </si>
  <si>
    <t>脳血管疾患</t>
  </si>
  <si>
    <t>インフルエンザ</t>
  </si>
  <si>
    <t>ヘルニア及び腸閉塞</t>
  </si>
  <si>
    <t>肝疾患</t>
  </si>
  <si>
    <t>腎不全</t>
  </si>
  <si>
    <t>周産期に発生した病態</t>
  </si>
  <si>
    <t>先天奇形、変形及び染色体異常</t>
  </si>
  <si>
    <t>乳幼児突然死症候群</t>
  </si>
  <si>
    <t>その他のすべての疾患</t>
  </si>
  <si>
    <t>不慮の事故</t>
  </si>
  <si>
    <t>その他の外因</t>
  </si>
  <si>
    <t>(出生千人対)</t>
    <rPh sb="3" eb="4">
      <t>セン</t>
    </rPh>
    <phoneticPr fontId="1"/>
  </si>
  <si>
    <t>総      数</t>
    <rPh sb="0" eb="8">
      <t>ソウスウ</t>
    </rPh>
    <phoneticPr fontId="1"/>
  </si>
  <si>
    <t>新生児の呼吸窮(促)迫</t>
    <rPh sb="8" eb="9">
      <t>ソク</t>
    </rPh>
    <phoneticPr fontId="1"/>
  </si>
  <si>
    <t>　呼吸障害及び心血管障害</t>
    <rPh sb="10" eb="12">
      <t>ショウガイ</t>
    </rPh>
    <phoneticPr fontId="1"/>
  </si>
  <si>
    <t>　気道閉塞を生じた食物等の誤えん(吸引)</t>
    <rPh sb="3" eb="5">
      <t>ヘイソク</t>
    </rPh>
    <rPh sb="17" eb="19">
      <t>キュウイン</t>
    </rPh>
    <phoneticPr fontId="1"/>
  </si>
  <si>
    <t>乳　　児</t>
    <phoneticPr fontId="1"/>
  </si>
  <si>
    <t>死 亡 率</t>
    <phoneticPr fontId="1"/>
  </si>
  <si>
    <t>総死亡に</t>
    <phoneticPr fontId="1"/>
  </si>
  <si>
    <t>死 亡 数</t>
    <phoneticPr fontId="1"/>
  </si>
  <si>
    <t>対する割合</t>
    <phoneticPr fontId="1"/>
  </si>
  <si>
    <t>市 町 村</t>
    <phoneticPr fontId="1"/>
  </si>
  <si>
    <t>周  産  期</t>
    <phoneticPr fontId="1"/>
  </si>
  <si>
    <t>妊娠満22週</t>
    <phoneticPr fontId="1"/>
  </si>
  <si>
    <t>早期新生児死亡数</t>
    <phoneticPr fontId="1"/>
  </si>
  <si>
    <t>周産期死亡率</t>
    <phoneticPr fontId="1"/>
  </si>
  <si>
    <t>死 亡 総 数</t>
    <rPh sb="4" eb="5">
      <t>ソウ</t>
    </rPh>
    <phoneticPr fontId="1"/>
  </si>
  <si>
    <t>以後の死産数</t>
    <phoneticPr fontId="1"/>
  </si>
  <si>
    <t>( 出生千人対 )</t>
    <phoneticPr fontId="1"/>
  </si>
  <si>
    <t>人</t>
    <rPh sb="0" eb="1">
      <t>ヒト</t>
    </rPh>
    <phoneticPr fontId="1"/>
  </si>
  <si>
    <t>総   　  数</t>
    <phoneticPr fontId="1"/>
  </si>
  <si>
    <t>市   　  計</t>
    <phoneticPr fontId="1"/>
  </si>
  <si>
    <t>郡   　  計</t>
    <phoneticPr fontId="1"/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</si>
  <si>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</si>
  <si>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</si>
  <si>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</si>
  <si>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</si>
  <si>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</si>
  <si>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</si>
  <si>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</si>
  <si>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</si>
  <si>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</si>
  <si>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</si>
  <si>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 xml:space="preserve"> 三 股 町</t>
  </si>
  <si>
    <t>西諸県郡</t>
  </si>
  <si>
    <t xml:space="preserve"> 高 原 町</t>
  </si>
  <si>
    <t>東諸県郡</t>
  </si>
  <si>
    <t xml:space="preserve"> 国 富 町</t>
  </si>
  <si>
    <t xml:space="preserve"> 綾    町</t>
  </si>
  <si>
    <t>児 湯 郡</t>
  </si>
  <si>
    <t xml:space="preserve"> 高 鍋 町</t>
    <phoneticPr fontId="1"/>
  </si>
  <si>
    <t xml:space="preserve"> 新 富 町</t>
  </si>
  <si>
    <t xml:space="preserve"> 西米良村</t>
  </si>
  <si>
    <t xml:space="preserve"> 木 城 町</t>
  </si>
  <si>
    <t xml:space="preserve"> 川 南 町</t>
  </si>
  <si>
    <t xml:space="preserve"> 都 農 町</t>
  </si>
  <si>
    <t>東臼杵郡</t>
  </si>
  <si>
    <t xml:space="preserve"> 門 川 町</t>
    <phoneticPr fontId="1"/>
  </si>
  <si>
    <t xml:space="preserve"> 諸 塚 村</t>
    <phoneticPr fontId="1"/>
  </si>
  <si>
    <t xml:space="preserve"> 椎 葉 村</t>
    <phoneticPr fontId="1"/>
  </si>
  <si>
    <t xml:space="preserve"> 美 郷 町</t>
    <rPh sb="1" eb="2">
      <t>ビ</t>
    </rPh>
    <rPh sb="3" eb="4">
      <t>ゴウ</t>
    </rPh>
    <phoneticPr fontId="9"/>
  </si>
  <si>
    <t>西臼杵郡</t>
  </si>
  <si>
    <t xml:space="preserve"> 高千穂町</t>
  </si>
  <si>
    <t xml:space="preserve"> 日之影町</t>
  </si>
  <si>
    <t xml:space="preserve"> 五ケ瀬町</t>
  </si>
  <si>
    <t>麻  疹</t>
  </si>
  <si>
    <t>ウイルス肝炎</t>
  </si>
  <si>
    <t>白血病</t>
  </si>
  <si>
    <t>その他の悪性新生物</t>
  </si>
  <si>
    <t>心疾患(高血圧性を除く)</t>
  </si>
  <si>
    <t>肺  炎</t>
  </si>
  <si>
    <t>喘  息</t>
  </si>
  <si>
    <t>妊娠期間及び胎児発育に関連する障害</t>
  </si>
  <si>
    <t>出産外傷</t>
  </si>
  <si>
    <t>出生児仮死</t>
  </si>
  <si>
    <t>周産期に発生した肺出血</t>
  </si>
  <si>
    <t>周産期に発生した心血管障害</t>
  </si>
  <si>
    <t>その他の周産期に特異的な</t>
  </si>
  <si>
    <t>新生児の細菌性敗血症</t>
  </si>
  <si>
    <t>その他の周産期に特異的な感染症</t>
  </si>
  <si>
    <t>胎児及び新生児の出血性障害及び血液障害</t>
  </si>
  <si>
    <t>その他の周産期に発生した病態</t>
  </si>
  <si>
    <t>神経系の先天奇形</t>
  </si>
  <si>
    <t>心臓の先天奇形</t>
  </si>
  <si>
    <t>その他循環器系の先天奇形</t>
  </si>
  <si>
    <t>呼吸器系の先天奇形</t>
  </si>
  <si>
    <t>消化器系の先天奇形</t>
  </si>
  <si>
    <t>筋骨格系の先天奇形及び変形</t>
  </si>
  <si>
    <t>その他の先天奇形及び変形</t>
  </si>
  <si>
    <t>染色体異常、他に分類されないもの</t>
  </si>
  <si>
    <t>交通事故</t>
  </si>
  <si>
    <t>転倒・転落</t>
  </si>
  <si>
    <t>不慮の溺死及び溺水</t>
  </si>
  <si>
    <t>胃内容物の誤えん及び</t>
  </si>
  <si>
    <t>その他の不慮の窒息</t>
  </si>
  <si>
    <t>煙、火及び火炎への曝露</t>
  </si>
  <si>
    <t>有害物質による不慮の中毒</t>
  </si>
  <si>
    <t>　及び有害物質への曝露</t>
  </si>
  <si>
    <t>その他の不慮の事故</t>
  </si>
  <si>
    <t>他  殺</t>
  </si>
  <si>
    <t>注　乳児死亡は生後１年未満の死亡。
資料提供　県福祉保健課（出典　厚生労働省　人口動態調査）</t>
    <phoneticPr fontId="1"/>
  </si>
  <si>
    <t>注　周産期死亡は、妊娠満22週以後の死産に、早期新生児死亡を加えたものである。
資料提供　県福祉保健課（出典　厚生労働省　人口動態調査）</t>
    <phoneticPr fontId="1"/>
  </si>
  <si>
    <t>260． 主 要 死 因 別 乳 児 死 亡 数 と 周 産 期 死 亡 数</t>
    <phoneticPr fontId="1"/>
  </si>
  <si>
    <r>
      <t>主 要 死 因 別 乳 児 死 亡 数 と 周 産 期 死 亡 数</t>
    </r>
    <r>
      <rPr>
        <sz val="16"/>
        <rFont val="ＭＳ 明朝"/>
        <family val="1"/>
        <charset val="128"/>
      </rPr>
      <t>(つづき)</t>
    </r>
    <phoneticPr fontId="1"/>
  </si>
  <si>
    <t>令和３年</t>
    <rPh sb="0" eb="2">
      <t>レイワ</t>
    </rPh>
    <phoneticPr fontId="1"/>
  </si>
  <si>
    <t>令和４年</t>
    <rPh sb="0" eb="2">
      <t>レイワ</t>
    </rPh>
    <phoneticPr fontId="1"/>
  </si>
  <si>
    <t>（２）周産期死亡数（令和４年）</t>
    <rPh sb="10" eb="12">
      <t>レイワ</t>
    </rPh>
    <rPh sb="13" eb="14">
      <t>ネン</t>
    </rPh>
    <rPh sb="14" eb="15">
      <t>ヘイネン</t>
    </rPh>
    <phoneticPr fontId="1"/>
  </si>
  <si>
    <t xml:space="preserve"> ( 生後１週未満 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</si>
</sst>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.0_ ;_ * \-#,##0.0_ ;_ * &quot;-&quot;_ ;_ @_ "/>
    <numFmt numFmtId="177" formatCode="#,##0;\-#,##0;&quot;-&quot;;_ @_ "/>
    <numFmt numFmtId="178" formatCode="#,##0.0;\-#,##0.0;&quot;-&quot;;_ @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7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Continuous"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0" fontId="0" fillId="2" borderId="0" xfId="0" applyFill="1"/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Continuous" vertical="center"/>
    </xf>
    <xf numFmtId="41" fontId="7" fillId="0" borderId="0" xfId="0" applyNumberFormat="1" applyFont="1" applyAlignment="1">
      <alignment vertical="center"/>
    </xf>
    <xf numFmtId="0" fontId="7" fillId="0" borderId="19" xfId="0" applyFont="1" applyBorder="1" applyAlignment="1">
      <alignment horizontal="center" vertical="center"/>
    </xf>
    <xf numFmtId="41" fontId="7" fillId="0" borderId="20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vertical="center"/>
    </xf>
    <xf numFmtId="177" fontId="7" fillId="0" borderId="13" xfId="0" applyNumberFormat="1" applyFont="1" applyBorder="1" applyAlignment="1">
      <alignment vertical="center"/>
    </xf>
    <xf numFmtId="177" fontId="7" fillId="0" borderId="13" xfId="0" applyNumberFormat="1" applyFont="1" applyBorder="1" applyAlignment="1">
      <alignment horizontal="right" vertical="center"/>
    </xf>
    <xf numFmtId="178" fontId="7" fillId="0" borderId="21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6" fillId="0" borderId="5" xfId="0" applyFont="1" applyBorder="1"/>
    <xf numFmtId="0" fontId="7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75"/>
  <sheetViews>
    <sheetView showGridLines="0" tabSelected="1" zoomScale="70" zoomScaleNormal="70" zoomScaleSheetLayoutView="62" workbookViewId="0">
      <selection activeCell="A6" sqref="A6"/>
    </sheetView>
  </sheetViews>
  <sheetFormatPr defaultColWidth="9" defaultRowHeight="14.4" x14ac:dyDescent="0.2"/>
  <cols>
    <col min="1" max="1" width="2.6640625" style="1" customWidth="1"/>
    <col min="2" max="2" width="61.88671875" style="1" customWidth="1"/>
    <col min="3" max="3" width="2.44140625" style="1" hidden="1" customWidth="1"/>
    <col min="4" max="6" width="21.44140625" style="1" customWidth="1"/>
    <col min="7" max="7" width="21.6640625" style="1" customWidth="1"/>
    <col min="8" max="10" width="9" style="1"/>
    <col min="11" max="11" width="11.21875" style="1" bestFit="1" customWidth="1"/>
    <col min="12" max="12" width="9.77734375" style="1" bestFit="1" customWidth="1"/>
    <col min="13" max="16384" width="9" style="1"/>
  </cols>
  <sheetData>
    <row r="1" spans="1:12" s="2" customFormat="1" ht="25.5" customHeight="1" x14ac:dyDescent="0.3">
      <c r="A1" s="56" t="s">
        <v>116</v>
      </c>
      <c r="B1" s="56"/>
      <c r="C1" s="56"/>
      <c r="D1" s="56"/>
      <c r="E1" s="56"/>
      <c r="F1" s="56"/>
      <c r="G1" s="56"/>
    </row>
    <row r="2" spans="1:12" ht="45" customHeight="1" x14ac:dyDescent="0.25">
      <c r="A2" s="53" t="s">
        <v>0</v>
      </c>
      <c r="B2" s="53"/>
      <c r="C2" s="53"/>
      <c r="D2" s="53"/>
      <c r="E2" s="53"/>
      <c r="F2" s="53"/>
      <c r="G2" s="53"/>
    </row>
    <row r="3" spans="1:12" s="3" customFormat="1" ht="19.5" customHeight="1" x14ac:dyDescent="0.25">
      <c r="A3" s="4"/>
      <c r="B3" s="4"/>
      <c r="C3" s="4"/>
      <c r="D3" s="5" t="s">
        <v>30</v>
      </c>
      <c r="E3" s="6"/>
      <c r="F3" s="54" t="s">
        <v>31</v>
      </c>
      <c r="G3" s="7" t="s">
        <v>32</v>
      </c>
    </row>
    <row r="4" spans="1:12" s="3" customFormat="1" ht="19.5" customHeight="1" x14ac:dyDescent="0.25">
      <c r="A4" s="8" t="s">
        <v>1</v>
      </c>
      <c r="B4" s="8"/>
      <c r="C4" s="9"/>
      <c r="D4" s="10" t="s">
        <v>33</v>
      </c>
      <c r="E4" s="32"/>
      <c r="F4" s="55"/>
      <c r="G4" s="11" t="s">
        <v>34</v>
      </c>
    </row>
    <row r="5" spans="1:12" s="3" customFormat="1" ht="19.5" customHeight="1" x14ac:dyDescent="0.25">
      <c r="A5" s="12"/>
      <c r="B5" s="12"/>
      <c r="C5" s="13"/>
      <c r="D5" s="31" t="s">
        <v>118</v>
      </c>
      <c r="E5" s="34" t="s">
        <v>119</v>
      </c>
      <c r="F5" s="57" t="s">
        <v>119</v>
      </c>
      <c r="G5" s="57"/>
    </row>
    <row r="6" spans="1:12" s="3" customFormat="1" ht="22.5" customHeight="1" x14ac:dyDescent="0.25">
      <c r="A6" s="9"/>
      <c r="B6" s="14"/>
      <c r="C6" s="9"/>
      <c r="D6" s="15" t="s">
        <v>2</v>
      </c>
      <c r="E6" s="16" t="s">
        <v>2</v>
      </c>
      <c r="F6" s="16" t="s">
        <v>2</v>
      </c>
      <c r="G6" s="16" t="s">
        <v>3</v>
      </c>
    </row>
    <row r="7" spans="1:12" s="3" customFormat="1" ht="22.5" customHeight="1" x14ac:dyDescent="0.25">
      <c r="A7" s="9"/>
      <c r="B7" s="17"/>
      <c r="C7" s="9"/>
      <c r="D7" s="18"/>
      <c r="E7" s="19"/>
      <c r="F7" s="11" t="s">
        <v>25</v>
      </c>
      <c r="G7" s="19"/>
      <c r="J7"/>
      <c r="K7"/>
      <c r="L7"/>
    </row>
    <row r="8" spans="1:12" s="3" customFormat="1" ht="20.25" customHeight="1" x14ac:dyDescent="0.25">
      <c r="A8" s="9" t="s">
        <v>26</v>
      </c>
      <c r="B8" s="17"/>
      <c r="C8" s="20">
        <v>9858</v>
      </c>
      <c r="D8" s="33">
        <v>18</v>
      </c>
      <c r="E8" s="33">
        <f>SUM(E9:E14,E17,E17:E29,E30:E31,E44,E53:E55,E66:E67)</f>
        <v>13</v>
      </c>
      <c r="F8" s="37">
        <f>E8/7590*1000</f>
        <v>1.7127799736495388</v>
      </c>
      <c r="G8" s="37">
        <f>E8/$E$8*100</f>
        <v>100</v>
      </c>
      <c r="J8"/>
      <c r="K8"/>
      <c r="L8"/>
    </row>
    <row r="9" spans="1:12" s="3" customFormat="1" ht="21.75" customHeight="1" x14ac:dyDescent="0.25">
      <c r="A9" s="9" t="s">
        <v>4</v>
      </c>
      <c r="B9" s="17"/>
      <c r="C9" s="20"/>
      <c r="D9" s="33">
        <v>0</v>
      </c>
      <c r="E9" s="33">
        <v>0</v>
      </c>
      <c r="F9" s="37">
        <f t="shared" ref="F9:F67" si="0">E9/7590*1000</f>
        <v>0</v>
      </c>
      <c r="G9" s="37">
        <f t="shared" ref="G9:G67" si="1">E9/$E$8*100</f>
        <v>0</v>
      </c>
      <c r="J9"/>
      <c r="K9"/>
      <c r="L9"/>
    </row>
    <row r="10" spans="1:12" s="3" customFormat="1" ht="20.25" customHeight="1" x14ac:dyDescent="0.25">
      <c r="A10" s="19" t="s">
        <v>5</v>
      </c>
      <c r="B10" s="21"/>
      <c r="C10" s="22"/>
      <c r="D10" s="33">
        <v>0</v>
      </c>
      <c r="E10" s="33">
        <v>0</v>
      </c>
      <c r="F10" s="37">
        <f t="shared" si="0"/>
        <v>0</v>
      </c>
      <c r="G10" s="37">
        <f t="shared" si="1"/>
        <v>0</v>
      </c>
      <c r="J10"/>
      <c r="K10"/>
      <c r="L10"/>
    </row>
    <row r="11" spans="1:12" s="3" customFormat="1" ht="20.25" customHeight="1" x14ac:dyDescent="0.25">
      <c r="A11" s="9" t="s">
        <v>79</v>
      </c>
      <c r="B11" s="17"/>
      <c r="C11" s="22"/>
      <c r="D11" s="33">
        <v>0</v>
      </c>
      <c r="E11" s="33">
        <v>0</v>
      </c>
      <c r="F11" s="37">
        <f t="shared" si="0"/>
        <v>0</v>
      </c>
      <c r="G11" s="37">
        <f t="shared" si="1"/>
        <v>0</v>
      </c>
      <c r="J11"/>
      <c r="K11"/>
      <c r="L11"/>
    </row>
    <row r="12" spans="1:12" s="3" customFormat="1" ht="20.25" customHeight="1" x14ac:dyDescent="0.25">
      <c r="A12" s="9" t="s">
        <v>80</v>
      </c>
      <c r="B12" s="17"/>
      <c r="C12" s="22"/>
      <c r="D12" s="33">
        <v>0</v>
      </c>
      <c r="E12" s="33">
        <v>0</v>
      </c>
      <c r="F12" s="37">
        <f t="shared" si="0"/>
        <v>0</v>
      </c>
      <c r="G12" s="37">
        <f t="shared" si="1"/>
        <v>0</v>
      </c>
      <c r="J12"/>
      <c r="K12"/>
      <c r="L12"/>
    </row>
    <row r="13" spans="1:12" s="3" customFormat="1" ht="20.25" customHeight="1" x14ac:dyDescent="0.25">
      <c r="A13" s="9" t="s">
        <v>6</v>
      </c>
      <c r="B13" s="17"/>
      <c r="C13" s="22"/>
      <c r="D13" s="33">
        <v>1</v>
      </c>
      <c r="E13" s="33">
        <v>0</v>
      </c>
      <c r="F13" s="37">
        <f t="shared" si="0"/>
        <v>0</v>
      </c>
      <c r="G13" s="37">
        <f t="shared" si="1"/>
        <v>0</v>
      </c>
      <c r="J13"/>
      <c r="K13"/>
      <c r="L13"/>
    </row>
    <row r="14" spans="1:12" s="3" customFormat="1" ht="20.25" customHeight="1" x14ac:dyDescent="0.25">
      <c r="A14" s="9" t="s">
        <v>7</v>
      </c>
      <c r="B14" s="17"/>
      <c r="C14" s="22"/>
      <c r="D14" s="33">
        <v>0</v>
      </c>
      <c r="E14" s="33">
        <f>SUM(E15:E16)</f>
        <v>0</v>
      </c>
      <c r="F14" s="37">
        <f t="shared" si="0"/>
        <v>0</v>
      </c>
      <c r="G14" s="37">
        <f t="shared" si="1"/>
        <v>0</v>
      </c>
      <c r="J14"/>
      <c r="K14"/>
      <c r="L14"/>
    </row>
    <row r="15" spans="1:12" s="3" customFormat="1" ht="20.25" customHeight="1" x14ac:dyDescent="0.25">
      <c r="A15" s="9"/>
      <c r="B15" s="17" t="s">
        <v>81</v>
      </c>
      <c r="C15" s="22"/>
      <c r="D15" s="33">
        <v>0</v>
      </c>
      <c r="E15" s="33">
        <v>0</v>
      </c>
      <c r="F15" s="37">
        <f t="shared" si="0"/>
        <v>0</v>
      </c>
      <c r="G15" s="37">
        <f t="shared" si="1"/>
        <v>0</v>
      </c>
      <c r="J15"/>
      <c r="K15"/>
      <c r="L15"/>
    </row>
    <row r="16" spans="1:12" s="3" customFormat="1" ht="20.100000000000001" customHeight="1" x14ac:dyDescent="0.25">
      <c r="A16" s="9"/>
      <c r="B16" s="17" t="s">
        <v>82</v>
      </c>
      <c r="C16" s="9"/>
      <c r="D16" s="33">
        <v>0</v>
      </c>
      <c r="E16" s="33">
        <v>0</v>
      </c>
      <c r="F16" s="37">
        <f t="shared" si="0"/>
        <v>0</v>
      </c>
      <c r="G16" s="37">
        <f t="shared" si="1"/>
        <v>0</v>
      </c>
      <c r="J16"/>
      <c r="K16"/>
      <c r="L16"/>
    </row>
    <row r="17" spans="1:12" s="3" customFormat="1" ht="20.100000000000001" customHeight="1" x14ac:dyDescent="0.25">
      <c r="A17" s="9" t="s">
        <v>8</v>
      </c>
      <c r="B17" s="17"/>
      <c r="C17" s="9"/>
      <c r="D17" s="33">
        <v>0</v>
      </c>
      <c r="E17" s="33">
        <v>0</v>
      </c>
      <c r="F17" s="37">
        <f t="shared" si="0"/>
        <v>0</v>
      </c>
      <c r="G17" s="37">
        <f t="shared" si="1"/>
        <v>0</v>
      </c>
      <c r="J17"/>
      <c r="K17"/>
      <c r="L17"/>
    </row>
    <row r="18" spans="1:12" s="3" customFormat="1" ht="20.25" customHeight="1" x14ac:dyDescent="0.25">
      <c r="A18" s="9" t="s">
        <v>9</v>
      </c>
      <c r="B18" s="17"/>
      <c r="C18" s="22"/>
      <c r="D18" s="33">
        <v>0</v>
      </c>
      <c r="E18" s="33">
        <v>0</v>
      </c>
      <c r="F18" s="37">
        <f t="shared" si="0"/>
        <v>0</v>
      </c>
      <c r="G18" s="37">
        <f t="shared" si="1"/>
        <v>0</v>
      </c>
      <c r="J18"/>
      <c r="K18"/>
      <c r="L18"/>
    </row>
    <row r="19" spans="1:12" s="3" customFormat="1" ht="20.25" customHeight="1" x14ac:dyDescent="0.25">
      <c r="A19" s="9" t="s">
        <v>10</v>
      </c>
      <c r="B19" s="17"/>
      <c r="C19" s="22"/>
      <c r="D19" s="33">
        <v>0</v>
      </c>
      <c r="E19" s="33">
        <v>0</v>
      </c>
      <c r="F19" s="37">
        <f t="shared" si="0"/>
        <v>0</v>
      </c>
      <c r="G19" s="37">
        <f t="shared" si="1"/>
        <v>0</v>
      </c>
      <c r="J19"/>
      <c r="K19"/>
      <c r="L19"/>
    </row>
    <row r="20" spans="1:12" s="3" customFormat="1" ht="20.25" customHeight="1" x14ac:dyDescent="0.25">
      <c r="A20" s="9" t="s">
        <v>11</v>
      </c>
      <c r="B20" s="17"/>
      <c r="C20" s="22"/>
      <c r="D20" s="33">
        <v>0</v>
      </c>
      <c r="E20" s="33">
        <v>0</v>
      </c>
      <c r="F20" s="37">
        <f t="shared" si="0"/>
        <v>0</v>
      </c>
      <c r="G20" s="37">
        <f t="shared" si="1"/>
        <v>0</v>
      </c>
      <c r="J20"/>
      <c r="K20"/>
      <c r="L20"/>
    </row>
    <row r="21" spans="1:12" s="3" customFormat="1" ht="20.25" customHeight="1" x14ac:dyDescent="0.25">
      <c r="A21" s="9" t="s">
        <v>12</v>
      </c>
      <c r="B21" s="17"/>
      <c r="C21" s="22"/>
      <c r="D21" s="33">
        <v>0</v>
      </c>
      <c r="E21" s="33">
        <v>0</v>
      </c>
      <c r="F21" s="37">
        <f t="shared" si="0"/>
        <v>0</v>
      </c>
      <c r="G21" s="37">
        <f t="shared" si="1"/>
        <v>0</v>
      </c>
      <c r="J21"/>
      <c r="K21"/>
      <c r="L21"/>
    </row>
    <row r="22" spans="1:12" s="3" customFormat="1" ht="20.25" customHeight="1" x14ac:dyDescent="0.25">
      <c r="A22" s="9" t="s">
        <v>13</v>
      </c>
      <c r="B22" s="17"/>
      <c r="C22" s="22"/>
      <c r="D22" s="33">
        <v>0</v>
      </c>
      <c r="E22" s="33">
        <v>0</v>
      </c>
      <c r="F22" s="37">
        <f t="shared" si="0"/>
        <v>0</v>
      </c>
      <c r="G22" s="37">
        <f t="shared" si="1"/>
        <v>0</v>
      </c>
      <c r="J22"/>
      <c r="K22"/>
      <c r="L22"/>
    </row>
    <row r="23" spans="1:12" s="3" customFormat="1" ht="20.25" customHeight="1" x14ac:dyDescent="0.25">
      <c r="A23" s="9" t="s">
        <v>83</v>
      </c>
      <c r="B23" s="17"/>
      <c r="C23" s="22"/>
      <c r="D23" s="33">
        <v>0</v>
      </c>
      <c r="E23" s="33">
        <v>0</v>
      </c>
      <c r="F23" s="37">
        <f t="shared" si="0"/>
        <v>0</v>
      </c>
      <c r="G23" s="37">
        <f t="shared" si="1"/>
        <v>0</v>
      </c>
      <c r="J23"/>
      <c r="K23"/>
      <c r="L23"/>
    </row>
    <row r="24" spans="1:12" s="3" customFormat="1" ht="20.25" customHeight="1" x14ac:dyDescent="0.25">
      <c r="A24" s="9" t="s">
        <v>14</v>
      </c>
      <c r="B24" s="17"/>
      <c r="C24" s="22"/>
      <c r="D24" s="33">
        <v>0</v>
      </c>
      <c r="E24" s="33">
        <v>0</v>
      </c>
      <c r="F24" s="37">
        <f t="shared" si="0"/>
        <v>0</v>
      </c>
      <c r="G24" s="37">
        <f t="shared" si="1"/>
        <v>0</v>
      </c>
      <c r="J24"/>
      <c r="K24"/>
      <c r="L24"/>
    </row>
    <row r="25" spans="1:12" s="3" customFormat="1" ht="20.25" customHeight="1" x14ac:dyDescent="0.25">
      <c r="A25" s="9" t="s">
        <v>15</v>
      </c>
      <c r="B25" s="17"/>
      <c r="C25" s="22"/>
      <c r="D25" s="33">
        <v>0</v>
      </c>
      <c r="E25" s="33">
        <v>0</v>
      </c>
      <c r="F25" s="37">
        <f t="shared" si="0"/>
        <v>0</v>
      </c>
      <c r="G25" s="37">
        <f t="shared" si="1"/>
        <v>0</v>
      </c>
      <c r="J25"/>
      <c r="K25"/>
      <c r="L25"/>
    </row>
    <row r="26" spans="1:12" s="3" customFormat="1" ht="20.25" customHeight="1" x14ac:dyDescent="0.25">
      <c r="A26" s="9" t="s">
        <v>84</v>
      </c>
      <c r="B26" s="17"/>
      <c r="C26" s="22"/>
      <c r="D26" s="33">
        <v>1</v>
      </c>
      <c r="E26" s="33">
        <v>0</v>
      </c>
      <c r="F26" s="37">
        <f t="shared" si="0"/>
        <v>0</v>
      </c>
      <c r="G26" s="37">
        <f t="shared" si="1"/>
        <v>0</v>
      </c>
      <c r="J26"/>
      <c r="K26"/>
      <c r="L26"/>
    </row>
    <row r="27" spans="1:12" s="3" customFormat="1" ht="20.25" customHeight="1" x14ac:dyDescent="0.25">
      <c r="A27" s="9" t="s">
        <v>85</v>
      </c>
      <c r="B27" s="17"/>
      <c r="C27" s="22"/>
      <c r="D27" s="33">
        <v>0</v>
      </c>
      <c r="E27" s="33">
        <v>0</v>
      </c>
      <c r="F27" s="37">
        <f t="shared" si="0"/>
        <v>0</v>
      </c>
      <c r="G27" s="37">
        <f t="shared" si="1"/>
        <v>0</v>
      </c>
      <c r="J27"/>
      <c r="K27"/>
      <c r="L27"/>
    </row>
    <row r="28" spans="1:12" s="3" customFormat="1" ht="20.25" customHeight="1" x14ac:dyDescent="0.25">
      <c r="A28" s="9" t="s">
        <v>16</v>
      </c>
      <c r="B28" s="17"/>
      <c r="C28" s="22"/>
      <c r="D28" s="33">
        <v>0</v>
      </c>
      <c r="E28" s="33">
        <v>0</v>
      </c>
      <c r="F28" s="37">
        <f t="shared" si="0"/>
        <v>0</v>
      </c>
      <c r="G28" s="37">
        <f t="shared" si="1"/>
        <v>0</v>
      </c>
      <c r="J28"/>
      <c r="K28"/>
      <c r="L28"/>
    </row>
    <row r="29" spans="1:12" s="3" customFormat="1" ht="20.25" customHeight="1" x14ac:dyDescent="0.25">
      <c r="A29" s="9" t="s">
        <v>17</v>
      </c>
      <c r="B29" s="17"/>
      <c r="C29" s="22"/>
      <c r="D29" s="33">
        <v>0</v>
      </c>
      <c r="E29" s="33">
        <v>0</v>
      </c>
      <c r="F29" s="37">
        <f t="shared" si="0"/>
        <v>0</v>
      </c>
      <c r="G29" s="37">
        <f t="shared" si="1"/>
        <v>0</v>
      </c>
      <c r="J29"/>
      <c r="K29"/>
      <c r="L29"/>
    </row>
    <row r="30" spans="1:12" s="3" customFormat="1" ht="20.25" customHeight="1" x14ac:dyDescent="0.25">
      <c r="A30" s="9" t="s">
        <v>18</v>
      </c>
      <c r="B30" s="17"/>
      <c r="C30" s="22"/>
      <c r="D30" s="33">
        <v>0</v>
      </c>
      <c r="E30" s="33">
        <v>1</v>
      </c>
      <c r="F30" s="37">
        <f t="shared" si="0"/>
        <v>0.13175230566534912</v>
      </c>
      <c r="G30" s="37">
        <f t="shared" si="1"/>
        <v>7.6923076923076925</v>
      </c>
      <c r="J30"/>
      <c r="K30"/>
      <c r="L30"/>
    </row>
    <row r="31" spans="1:12" s="3" customFormat="1" ht="20.25" customHeight="1" x14ac:dyDescent="0.25">
      <c r="A31" s="9" t="s">
        <v>19</v>
      </c>
      <c r="B31" s="17"/>
      <c r="C31" s="22"/>
      <c r="D31" s="33">
        <v>2</v>
      </c>
      <c r="E31" s="33">
        <f>SUM(E32:E43)</f>
        <v>4</v>
      </c>
      <c r="F31" s="37">
        <f t="shared" si="0"/>
        <v>0.52700922266139649</v>
      </c>
      <c r="G31" s="37">
        <f t="shared" si="1"/>
        <v>30.76923076923077</v>
      </c>
      <c r="J31"/>
      <c r="K31"/>
      <c r="L31"/>
    </row>
    <row r="32" spans="1:12" s="3" customFormat="1" ht="20.25" customHeight="1" x14ac:dyDescent="0.25">
      <c r="A32" s="9"/>
      <c r="B32" s="17" t="s">
        <v>86</v>
      </c>
      <c r="C32" s="22"/>
      <c r="D32" s="33">
        <v>0</v>
      </c>
      <c r="E32" s="33">
        <v>0</v>
      </c>
      <c r="F32" s="37">
        <f t="shared" si="0"/>
        <v>0</v>
      </c>
      <c r="G32" s="37">
        <f t="shared" si="1"/>
        <v>0</v>
      </c>
      <c r="J32"/>
      <c r="K32"/>
      <c r="L32"/>
    </row>
    <row r="33" spans="1:12" s="3" customFormat="1" ht="20.100000000000001" customHeight="1" x14ac:dyDescent="0.25">
      <c r="A33" s="9"/>
      <c r="B33" s="17" t="s">
        <v>87</v>
      </c>
      <c r="C33" s="19"/>
      <c r="D33" s="33">
        <v>0</v>
      </c>
      <c r="E33" s="33">
        <v>0</v>
      </c>
      <c r="F33" s="37">
        <f t="shared" si="0"/>
        <v>0</v>
      </c>
      <c r="G33" s="37">
        <f t="shared" si="1"/>
        <v>0</v>
      </c>
      <c r="J33"/>
      <c r="K33"/>
      <c r="L33"/>
    </row>
    <row r="34" spans="1:12" s="3" customFormat="1" ht="20.100000000000001" customHeight="1" x14ac:dyDescent="0.25">
      <c r="A34" s="9"/>
      <c r="B34" s="17" t="s">
        <v>88</v>
      </c>
      <c r="C34" s="19"/>
      <c r="D34" s="33">
        <v>0</v>
      </c>
      <c r="E34" s="33">
        <v>0</v>
      </c>
      <c r="F34" s="37">
        <f t="shared" si="0"/>
        <v>0</v>
      </c>
      <c r="G34" s="37">
        <f t="shared" si="1"/>
        <v>0</v>
      </c>
      <c r="J34"/>
      <c r="K34"/>
      <c r="L34"/>
    </row>
    <row r="35" spans="1:12" s="3" customFormat="1" ht="20.100000000000001" customHeight="1" x14ac:dyDescent="0.25">
      <c r="A35" s="9"/>
      <c r="B35" s="17" t="s">
        <v>27</v>
      </c>
      <c r="C35" s="19"/>
      <c r="D35" s="33">
        <v>1</v>
      </c>
      <c r="E35" s="33">
        <v>1</v>
      </c>
      <c r="F35" s="37">
        <f t="shared" si="0"/>
        <v>0.13175230566534912</v>
      </c>
      <c r="G35" s="37">
        <f t="shared" si="1"/>
        <v>7.6923076923076925</v>
      </c>
      <c r="J35"/>
      <c r="K35"/>
      <c r="L35"/>
    </row>
    <row r="36" spans="1:12" s="3" customFormat="1" ht="20.100000000000001" customHeight="1" x14ac:dyDescent="0.25">
      <c r="A36" s="9"/>
      <c r="B36" s="17" t="s">
        <v>89</v>
      </c>
      <c r="C36" s="19"/>
      <c r="D36" s="33">
        <v>0</v>
      </c>
      <c r="E36" s="33">
        <v>0</v>
      </c>
      <c r="F36" s="37">
        <f t="shared" si="0"/>
        <v>0</v>
      </c>
      <c r="G36" s="37">
        <f t="shared" si="1"/>
        <v>0</v>
      </c>
      <c r="J36"/>
      <c r="K36"/>
      <c r="L36"/>
    </row>
    <row r="37" spans="1:12" s="3" customFormat="1" ht="20.100000000000001" customHeight="1" x14ac:dyDescent="0.25">
      <c r="A37" s="9"/>
      <c r="B37" s="17" t="s">
        <v>90</v>
      </c>
      <c r="C37" s="19"/>
      <c r="D37" s="33">
        <v>1</v>
      </c>
      <c r="E37" s="33">
        <v>0</v>
      </c>
      <c r="F37" s="37">
        <f t="shared" si="0"/>
        <v>0</v>
      </c>
      <c r="G37" s="37">
        <f t="shared" si="1"/>
        <v>0</v>
      </c>
      <c r="J37"/>
      <c r="K37"/>
      <c r="L37"/>
    </row>
    <row r="38" spans="1:12" s="3" customFormat="1" ht="20.100000000000001" customHeight="1" x14ac:dyDescent="0.25">
      <c r="A38" s="9"/>
      <c r="B38" s="17" t="s">
        <v>91</v>
      </c>
      <c r="C38" s="19"/>
      <c r="D38" s="33">
        <v>0</v>
      </c>
      <c r="E38" s="33">
        <v>0</v>
      </c>
      <c r="F38" s="37">
        <f t="shared" si="0"/>
        <v>0</v>
      </c>
      <c r="G38" s="37">
        <f t="shared" si="1"/>
        <v>0</v>
      </c>
      <c r="J38"/>
      <c r="K38"/>
      <c r="L38"/>
    </row>
    <row r="39" spans="1:12" s="3" customFormat="1" ht="20.100000000000001" customHeight="1" x14ac:dyDescent="0.25">
      <c r="A39" s="9"/>
      <c r="B39" s="17" t="s">
        <v>28</v>
      </c>
      <c r="C39" s="19"/>
      <c r="D39" s="36">
        <v>0</v>
      </c>
      <c r="E39" s="33">
        <v>0</v>
      </c>
      <c r="F39" s="37">
        <f t="shared" si="0"/>
        <v>0</v>
      </c>
      <c r="G39" s="37">
        <f t="shared" si="1"/>
        <v>0</v>
      </c>
      <c r="J39"/>
      <c r="K39"/>
      <c r="L39"/>
    </row>
    <row r="40" spans="1:12" s="3" customFormat="1" ht="20.100000000000001" customHeight="1" x14ac:dyDescent="0.25">
      <c r="A40" s="19"/>
      <c r="B40" s="17" t="s">
        <v>92</v>
      </c>
      <c r="C40" s="21"/>
      <c r="D40" s="33">
        <v>0</v>
      </c>
      <c r="E40" s="33">
        <v>1</v>
      </c>
      <c r="F40" s="37">
        <f t="shared" si="0"/>
        <v>0.13175230566534912</v>
      </c>
      <c r="G40" s="37">
        <f t="shared" si="1"/>
        <v>7.6923076923076925</v>
      </c>
      <c r="J40"/>
      <c r="K40"/>
      <c r="L40"/>
    </row>
    <row r="41" spans="1:12" s="3" customFormat="1" ht="20.100000000000001" customHeight="1" x14ac:dyDescent="0.25">
      <c r="A41" s="9"/>
      <c r="B41" s="17" t="s">
        <v>93</v>
      </c>
      <c r="C41" s="19"/>
      <c r="D41" s="33">
        <v>0</v>
      </c>
      <c r="E41" s="33">
        <v>0</v>
      </c>
      <c r="F41" s="37">
        <f t="shared" si="0"/>
        <v>0</v>
      </c>
      <c r="G41" s="37">
        <f t="shared" si="1"/>
        <v>0</v>
      </c>
      <c r="J41"/>
      <c r="K41"/>
      <c r="L41"/>
    </row>
    <row r="42" spans="1:12" s="3" customFormat="1" ht="20.100000000000001" customHeight="1" x14ac:dyDescent="0.25">
      <c r="A42" s="9"/>
      <c r="B42" s="17" t="s">
        <v>94</v>
      </c>
      <c r="C42" s="19"/>
      <c r="D42" s="33">
        <v>0</v>
      </c>
      <c r="E42" s="33">
        <v>0</v>
      </c>
      <c r="F42" s="37">
        <f t="shared" si="0"/>
        <v>0</v>
      </c>
      <c r="G42" s="37">
        <f t="shared" si="1"/>
        <v>0</v>
      </c>
      <c r="J42"/>
      <c r="K42"/>
      <c r="L42"/>
    </row>
    <row r="43" spans="1:12" s="3" customFormat="1" ht="20.100000000000001" customHeight="1" x14ac:dyDescent="0.25">
      <c r="A43" s="9"/>
      <c r="B43" s="17" t="s">
        <v>95</v>
      </c>
      <c r="C43" s="19"/>
      <c r="D43" s="33">
        <v>0</v>
      </c>
      <c r="E43" s="33">
        <v>2</v>
      </c>
      <c r="F43" s="37">
        <f t="shared" si="0"/>
        <v>0.26350461133069825</v>
      </c>
      <c r="G43" s="37">
        <f t="shared" si="1"/>
        <v>15.384615384615385</v>
      </c>
      <c r="J43"/>
      <c r="K43"/>
      <c r="L43"/>
    </row>
    <row r="44" spans="1:12" s="3" customFormat="1" ht="20.100000000000001" customHeight="1" x14ac:dyDescent="0.25">
      <c r="A44" s="9" t="s">
        <v>20</v>
      </c>
      <c r="B44" s="17"/>
      <c r="C44" s="19"/>
      <c r="D44" s="33">
        <v>4</v>
      </c>
      <c r="E44" s="33">
        <f>SUM(E45:E52)</f>
        <v>6</v>
      </c>
      <c r="F44" s="37">
        <f t="shared" si="0"/>
        <v>0.79051383399209485</v>
      </c>
      <c r="G44" s="37">
        <f t="shared" si="1"/>
        <v>46.153846153846153</v>
      </c>
      <c r="J44"/>
      <c r="K44"/>
      <c r="L44"/>
    </row>
    <row r="45" spans="1:12" s="3" customFormat="1" ht="20.25" customHeight="1" x14ac:dyDescent="0.25">
      <c r="A45" s="9"/>
      <c r="B45" s="17" t="s">
        <v>96</v>
      </c>
      <c r="C45" s="8"/>
      <c r="D45" s="33">
        <v>2</v>
      </c>
      <c r="E45" s="33">
        <v>0</v>
      </c>
      <c r="F45" s="37">
        <f t="shared" si="0"/>
        <v>0</v>
      </c>
      <c r="G45" s="37">
        <f t="shared" si="1"/>
        <v>0</v>
      </c>
      <c r="J45"/>
      <c r="K45"/>
      <c r="L45"/>
    </row>
    <row r="46" spans="1:12" s="3" customFormat="1" ht="20.100000000000001" customHeight="1" x14ac:dyDescent="0.25">
      <c r="A46" s="9"/>
      <c r="B46" s="17" t="s">
        <v>97</v>
      </c>
      <c r="C46" s="23"/>
      <c r="D46" s="33">
        <v>1</v>
      </c>
      <c r="E46" s="33">
        <v>0</v>
      </c>
      <c r="F46" s="37">
        <f t="shared" si="0"/>
        <v>0</v>
      </c>
      <c r="G46" s="37">
        <f t="shared" si="1"/>
        <v>0</v>
      </c>
      <c r="J46"/>
      <c r="K46"/>
      <c r="L46"/>
    </row>
    <row r="47" spans="1:12" s="3" customFormat="1" ht="20.100000000000001" customHeight="1" x14ac:dyDescent="0.25">
      <c r="A47" s="9"/>
      <c r="B47" s="17" t="s">
        <v>98</v>
      </c>
      <c r="C47" s="23"/>
      <c r="D47" s="33">
        <v>0</v>
      </c>
      <c r="E47" s="33">
        <v>2</v>
      </c>
      <c r="F47" s="37">
        <f t="shared" si="0"/>
        <v>0.26350461133069825</v>
      </c>
      <c r="G47" s="37">
        <f t="shared" si="1"/>
        <v>15.384615384615385</v>
      </c>
      <c r="J47"/>
      <c r="K47"/>
      <c r="L47"/>
    </row>
    <row r="48" spans="1:12" s="3" customFormat="1" ht="20.100000000000001" customHeight="1" x14ac:dyDescent="0.25">
      <c r="A48" s="9"/>
      <c r="B48" s="17" t="s">
        <v>99</v>
      </c>
      <c r="C48" s="23"/>
      <c r="D48" s="33">
        <v>0</v>
      </c>
      <c r="E48" s="33">
        <v>0</v>
      </c>
      <c r="F48" s="37">
        <f t="shared" si="0"/>
        <v>0</v>
      </c>
      <c r="G48" s="37">
        <f t="shared" si="1"/>
        <v>0</v>
      </c>
      <c r="J48"/>
      <c r="K48"/>
      <c r="L48"/>
    </row>
    <row r="49" spans="1:12" s="3" customFormat="1" ht="20.100000000000001" customHeight="1" x14ac:dyDescent="0.25">
      <c r="A49" s="9"/>
      <c r="B49" s="17" t="s">
        <v>100</v>
      </c>
      <c r="C49" s="23"/>
      <c r="D49" s="33">
        <v>0</v>
      </c>
      <c r="E49" s="33">
        <v>0</v>
      </c>
      <c r="F49" s="37">
        <f t="shared" si="0"/>
        <v>0</v>
      </c>
      <c r="G49" s="37">
        <f t="shared" si="1"/>
        <v>0</v>
      </c>
      <c r="J49"/>
      <c r="K49"/>
      <c r="L49"/>
    </row>
    <row r="50" spans="1:12" s="3" customFormat="1" ht="20.100000000000001" customHeight="1" x14ac:dyDescent="0.25">
      <c r="A50" s="9"/>
      <c r="B50" s="17" t="s">
        <v>101</v>
      </c>
      <c r="C50" s="23"/>
      <c r="D50" s="33">
        <v>0</v>
      </c>
      <c r="E50" s="33">
        <v>1</v>
      </c>
      <c r="F50" s="37">
        <f t="shared" si="0"/>
        <v>0.13175230566534912</v>
      </c>
      <c r="G50" s="37">
        <f t="shared" si="1"/>
        <v>7.6923076923076925</v>
      </c>
      <c r="J50"/>
      <c r="K50"/>
      <c r="L50"/>
    </row>
    <row r="51" spans="1:12" s="3" customFormat="1" ht="20.100000000000001" customHeight="1" x14ac:dyDescent="0.25">
      <c r="A51" s="9"/>
      <c r="B51" s="17" t="s">
        <v>102</v>
      </c>
      <c r="C51" s="23"/>
      <c r="D51" s="33">
        <v>0</v>
      </c>
      <c r="E51" s="33">
        <v>0</v>
      </c>
      <c r="F51" s="37">
        <f t="shared" si="0"/>
        <v>0</v>
      </c>
      <c r="G51" s="37">
        <f t="shared" si="1"/>
        <v>0</v>
      </c>
      <c r="J51"/>
      <c r="K51"/>
      <c r="L51"/>
    </row>
    <row r="52" spans="1:12" s="3" customFormat="1" ht="20.100000000000001" customHeight="1" x14ac:dyDescent="0.25">
      <c r="A52" s="9"/>
      <c r="B52" s="17" t="s">
        <v>103</v>
      </c>
      <c r="C52" s="23"/>
      <c r="D52" s="33">
        <v>1</v>
      </c>
      <c r="E52" s="33">
        <v>3</v>
      </c>
      <c r="F52" s="37">
        <f t="shared" si="0"/>
        <v>0.39525691699604742</v>
      </c>
      <c r="G52" s="37">
        <f t="shared" si="1"/>
        <v>23.076923076923077</v>
      </c>
      <c r="J52"/>
      <c r="K52"/>
      <c r="L52"/>
    </row>
    <row r="53" spans="1:12" s="3" customFormat="1" ht="20.100000000000001" customHeight="1" x14ac:dyDescent="0.25">
      <c r="A53" s="9" t="s">
        <v>21</v>
      </c>
      <c r="B53" s="17"/>
      <c r="C53" s="23"/>
      <c r="D53" s="33">
        <v>2</v>
      </c>
      <c r="E53" s="33">
        <v>1</v>
      </c>
      <c r="F53" s="37">
        <f t="shared" si="0"/>
        <v>0.13175230566534912</v>
      </c>
      <c r="G53" s="37">
        <f t="shared" si="1"/>
        <v>7.6923076923076925</v>
      </c>
      <c r="J53"/>
      <c r="K53"/>
      <c r="L53"/>
    </row>
    <row r="54" spans="1:12" s="3" customFormat="1" ht="20.25" customHeight="1" x14ac:dyDescent="0.25">
      <c r="A54" s="9" t="s">
        <v>22</v>
      </c>
      <c r="B54" s="17"/>
      <c r="C54" s="8"/>
      <c r="D54" s="33">
        <v>5</v>
      </c>
      <c r="E54" s="33">
        <v>1</v>
      </c>
      <c r="F54" s="37">
        <f t="shared" si="0"/>
        <v>0.13175230566534912</v>
      </c>
      <c r="G54" s="37">
        <f t="shared" si="1"/>
        <v>7.6923076923076925</v>
      </c>
      <c r="J54"/>
      <c r="K54"/>
      <c r="L54"/>
    </row>
    <row r="55" spans="1:12" s="3" customFormat="1" ht="20.25" customHeight="1" x14ac:dyDescent="0.25">
      <c r="A55" s="9" t="s">
        <v>23</v>
      </c>
      <c r="B55" s="17"/>
      <c r="C55" s="8"/>
      <c r="D55" s="33">
        <v>0</v>
      </c>
      <c r="E55" s="33">
        <f>SUM(E56:E65)</f>
        <v>0</v>
      </c>
      <c r="F55" s="37">
        <f t="shared" si="0"/>
        <v>0</v>
      </c>
      <c r="G55" s="37">
        <f t="shared" si="1"/>
        <v>0</v>
      </c>
      <c r="J55"/>
      <c r="K55"/>
      <c r="L55"/>
    </row>
    <row r="56" spans="1:12" s="3" customFormat="1" ht="20.25" customHeight="1" x14ac:dyDescent="0.25">
      <c r="A56" s="9"/>
      <c r="B56" s="17" t="s">
        <v>104</v>
      </c>
      <c r="C56" s="8"/>
      <c r="D56" s="33">
        <v>0</v>
      </c>
      <c r="E56" s="33">
        <v>0</v>
      </c>
      <c r="F56" s="37">
        <f t="shared" si="0"/>
        <v>0</v>
      </c>
      <c r="G56" s="37">
        <f t="shared" si="1"/>
        <v>0</v>
      </c>
      <c r="J56"/>
      <c r="K56"/>
      <c r="L56"/>
    </row>
    <row r="57" spans="1:12" s="3" customFormat="1" ht="20.100000000000001" customHeight="1" x14ac:dyDescent="0.25">
      <c r="A57" s="9"/>
      <c r="B57" s="17" t="s">
        <v>105</v>
      </c>
      <c r="C57" s="23"/>
      <c r="D57" s="33">
        <v>0</v>
      </c>
      <c r="E57" s="33">
        <v>0</v>
      </c>
      <c r="F57" s="37">
        <f t="shared" si="0"/>
        <v>0</v>
      </c>
      <c r="G57" s="37">
        <f t="shared" si="1"/>
        <v>0</v>
      </c>
      <c r="J57"/>
      <c r="K57"/>
      <c r="L57"/>
    </row>
    <row r="58" spans="1:12" s="3" customFormat="1" ht="20.100000000000001" customHeight="1" x14ac:dyDescent="0.25">
      <c r="A58" s="9"/>
      <c r="B58" s="17" t="s">
        <v>106</v>
      </c>
      <c r="C58" s="23"/>
      <c r="D58" s="33">
        <v>0</v>
      </c>
      <c r="E58" s="33">
        <v>0</v>
      </c>
      <c r="F58" s="37">
        <f t="shared" si="0"/>
        <v>0</v>
      </c>
      <c r="G58" s="37">
        <f t="shared" si="1"/>
        <v>0</v>
      </c>
      <c r="J58"/>
      <c r="K58"/>
      <c r="L58"/>
    </row>
    <row r="59" spans="1:12" s="3" customFormat="1" ht="20.100000000000001" customHeight="1" x14ac:dyDescent="0.25">
      <c r="A59" s="9"/>
      <c r="B59" s="17" t="s">
        <v>107</v>
      </c>
      <c r="C59" s="23"/>
      <c r="D59" s="33">
        <v>0</v>
      </c>
      <c r="E59" s="33">
        <v>0</v>
      </c>
      <c r="F59" s="37">
        <f t="shared" si="0"/>
        <v>0</v>
      </c>
      <c r="G59" s="37">
        <f t="shared" si="1"/>
        <v>0</v>
      </c>
      <c r="J59"/>
      <c r="K59"/>
      <c r="L59"/>
    </row>
    <row r="60" spans="1:12" s="3" customFormat="1" ht="20.100000000000001" customHeight="1" x14ac:dyDescent="0.25">
      <c r="A60" s="9"/>
      <c r="B60" s="17" t="s">
        <v>29</v>
      </c>
      <c r="C60" s="23"/>
      <c r="D60" s="33">
        <v>0</v>
      </c>
      <c r="E60" s="33">
        <v>0</v>
      </c>
      <c r="F60" s="37">
        <f t="shared" si="0"/>
        <v>0</v>
      </c>
      <c r="G60" s="37">
        <f t="shared" si="1"/>
        <v>0</v>
      </c>
      <c r="J60"/>
      <c r="K60"/>
      <c r="L60"/>
    </row>
    <row r="61" spans="1:12" s="3" customFormat="1" ht="20.100000000000001" customHeight="1" x14ac:dyDescent="0.25">
      <c r="A61" s="19"/>
      <c r="B61" s="21" t="s">
        <v>108</v>
      </c>
      <c r="C61" s="21"/>
      <c r="D61" s="33">
        <v>0</v>
      </c>
      <c r="E61" s="33">
        <v>0</v>
      </c>
      <c r="F61" s="37">
        <f t="shared" si="0"/>
        <v>0</v>
      </c>
      <c r="G61" s="37">
        <f t="shared" si="1"/>
        <v>0</v>
      </c>
      <c r="J61"/>
      <c r="K61"/>
      <c r="L61"/>
    </row>
    <row r="62" spans="1:12" s="3" customFormat="1" ht="20.100000000000001" customHeight="1" x14ac:dyDescent="0.25">
      <c r="A62" s="9"/>
      <c r="B62" s="17" t="s">
        <v>109</v>
      </c>
      <c r="C62" s="23"/>
      <c r="D62" s="33">
        <v>0</v>
      </c>
      <c r="E62" s="33">
        <v>0</v>
      </c>
      <c r="F62" s="37">
        <f t="shared" si="0"/>
        <v>0</v>
      </c>
      <c r="G62" s="37">
        <f t="shared" si="1"/>
        <v>0</v>
      </c>
      <c r="J62"/>
      <c r="K62"/>
      <c r="L62"/>
    </row>
    <row r="63" spans="1:12" s="3" customFormat="1" ht="20.100000000000001" customHeight="1" x14ac:dyDescent="0.25">
      <c r="A63" s="9"/>
      <c r="B63" s="17" t="s">
        <v>110</v>
      </c>
      <c r="C63" s="23"/>
      <c r="D63" s="33">
        <v>0</v>
      </c>
      <c r="E63" s="33">
        <v>0</v>
      </c>
      <c r="F63" s="37">
        <f t="shared" si="0"/>
        <v>0</v>
      </c>
      <c r="G63" s="37">
        <f t="shared" si="1"/>
        <v>0</v>
      </c>
      <c r="J63"/>
      <c r="K63"/>
      <c r="L63"/>
    </row>
    <row r="64" spans="1:12" s="3" customFormat="1" ht="20.100000000000001" customHeight="1" x14ac:dyDescent="0.25">
      <c r="A64" s="9"/>
      <c r="B64" s="17" t="s">
        <v>111</v>
      </c>
      <c r="C64" s="23"/>
      <c r="D64" s="33"/>
      <c r="E64" s="33"/>
      <c r="F64" s="37">
        <f t="shared" si="0"/>
        <v>0</v>
      </c>
      <c r="G64" s="37">
        <f t="shared" si="1"/>
        <v>0</v>
      </c>
      <c r="J64"/>
      <c r="K64"/>
      <c r="L64"/>
    </row>
    <row r="65" spans="1:12" s="3" customFormat="1" ht="20.100000000000001" customHeight="1" x14ac:dyDescent="0.25">
      <c r="A65" s="19"/>
      <c r="B65" s="17" t="s">
        <v>112</v>
      </c>
      <c r="C65" s="21"/>
      <c r="D65" s="33">
        <v>0</v>
      </c>
      <c r="E65" s="33">
        <v>0</v>
      </c>
      <c r="F65" s="37">
        <f t="shared" si="0"/>
        <v>0</v>
      </c>
      <c r="G65" s="37">
        <f t="shared" si="1"/>
        <v>0</v>
      </c>
      <c r="J65"/>
      <c r="K65"/>
      <c r="L65"/>
    </row>
    <row r="66" spans="1:12" s="3" customFormat="1" ht="20.100000000000001" customHeight="1" x14ac:dyDescent="0.25">
      <c r="A66" s="9" t="s">
        <v>113</v>
      </c>
      <c r="B66" s="17"/>
      <c r="C66" s="23"/>
      <c r="D66" s="33">
        <v>0</v>
      </c>
      <c r="E66" s="33">
        <v>0</v>
      </c>
      <c r="F66" s="37">
        <f t="shared" si="0"/>
        <v>0</v>
      </c>
      <c r="G66" s="37">
        <f t="shared" si="1"/>
        <v>0</v>
      </c>
      <c r="J66"/>
      <c r="K66"/>
      <c r="L66"/>
    </row>
    <row r="67" spans="1:12" s="3" customFormat="1" ht="20.25" customHeight="1" x14ac:dyDescent="0.25">
      <c r="A67" s="9" t="s">
        <v>24</v>
      </c>
      <c r="B67" s="17"/>
      <c r="C67" s="8"/>
      <c r="D67" s="33">
        <v>3</v>
      </c>
      <c r="E67" s="33">
        <v>0</v>
      </c>
      <c r="F67" s="37">
        <f t="shared" si="0"/>
        <v>0</v>
      </c>
      <c r="G67" s="37">
        <f t="shared" si="1"/>
        <v>0</v>
      </c>
      <c r="J67"/>
      <c r="K67"/>
      <c r="L67"/>
    </row>
    <row r="68" spans="1:12" s="3" customFormat="1" ht="18" customHeight="1" x14ac:dyDescent="0.25">
      <c r="A68" s="24"/>
      <c r="B68" s="13"/>
      <c r="C68" s="24"/>
      <c r="D68" s="25"/>
      <c r="E68" s="35"/>
      <c r="F68" s="27"/>
      <c r="G68" s="26"/>
    </row>
    <row r="69" spans="1:12" ht="82.5" customHeight="1" x14ac:dyDescent="0.2">
      <c r="A69" s="58" t="s">
        <v>114</v>
      </c>
      <c r="B69" s="59"/>
      <c r="C69" s="59"/>
      <c r="D69" s="59"/>
      <c r="E69" s="60"/>
      <c r="F69" s="59"/>
      <c r="G69" s="59"/>
    </row>
    <row r="75" spans="1:12" x14ac:dyDescent="0.2">
      <c r="E75"/>
    </row>
  </sheetData>
  <mergeCells count="4">
    <mergeCell ref="F3:F4"/>
    <mergeCell ref="A1:G1"/>
    <mergeCell ref="F5:G5"/>
    <mergeCell ref="A69:G69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&amp;L&amp;"ＭＳ 明朝,標準"&amp;22衛　　生</oddHeader>
  </headerFooter>
  <ignoredErrors>
    <ignoredError sqref="E14 E44 E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showGridLines="0" zoomScale="70" zoomScaleNormal="70" zoomScaleSheetLayoutView="70" workbookViewId="0">
      <selection activeCell="A5" sqref="A5"/>
    </sheetView>
  </sheetViews>
  <sheetFormatPr defaultColWidth="8.88671875" defaultRowHeight="13.2" x14ac:dyDescent="0.2"/>
  <cols>
    <col min="1" max="1" width="27" style="28" customWidth="1"/>
    <col min="2" max="5" width="31" style="28" customWidth="1"/>
    <col min="6" max="16384" width="8.88671875" style="28"/>
  </cols>
  <sheetData>
    <row r="1" spans="1:5" ht="25.5" customHeight="1" x14ac:dyDescent="0.3">
      <c r="A1" s="65" t="s">
        <v>117</v>
      </c>
      <c r="B1" s="65"/>
      <c r="C1" s="65"/>
      <c r="D1" s="65"/>
      <c r="E1" s="65"/>
    </row>
    <row r="2" spans="1:5" ht="45" customHeight="1" x14ac:dyDescent="0.25">
      <c r="A2" s="61" t="s">
        <v>120</v>
      </c>
      <c r="B2" s="61"/>
      <c r="C2" s="61"/>
      <c r="D2" s="61"/>
      <c r="E2" s="61"/>
    </row>
    <row r="3" spans="1:5" ht="19.2" x14ac:dyDescent="0.2">
      <c r="A3" s="62" t="s">
        <v>35</v>
      </c>
      <c r="B3" s="38" t="s">
        <v>36</v>
      </c>
      <c r="C3" s="39" t="s">
        <v>37</v>
      </c>
      <c r="D3" s="29" t="s">
        <v>38</v>
      </c>
      <c r="E3" s="29" t="s">
        <v>39</v>
      </c>
    </row>
    <row r="4" spans="1:5" ht="19.2" x14ac:dyDescent="0.2">
      <c r="A4" s="63"/>
      <c r="B4" s="41" t="s">
        <v>40</v>
      </c>
      <c r="C4" s="42" t="s">
        <v>41</v>
      </c>
      <c r="D4" s="30" t="s">
        <v>121</v>
      </c>
      <c r="E4" s="30" t="s">
        <v>42</v>
      </c>
    </row>
    <row r="5" spans="1:5" ht="31.2" customHeight="1" x14ac:dyDescent="0.2">
      <c r="A5" s="43"/>
      <c r="B5" s="16" t="s">
        <v>43</v>
      </c>
      <c r="C5" s="16" t="s">
        <v>2</v>
      </c>
      <c r="D5" s="16" t="s">
        <v>2</v>
      </c>
      <c r="E5" s="19"/>
    </row>
    <row r="6" spans="1:5" ht="28.2" customHeight="1" x14ac:dyDescent="0.2">
      <c r="A6" s="44" t="s">
        <v>44</v>
      </c>
      <c r="B6" s="45">
        <f>SUM(B8:B9)</f>
        <v>20</v>
      </c>
      <c r="C6" s="45">
        <f>SUM(C8:C9)</f>
        <v>17</v>
      </c>
      <c r="D6" s="45">
        <f>SUM(D8:D9)</f>
        <v>2</v>
      </c>
      <c r="E6" s="46">
        <f>B6/7590*1000</f>
        <v>2.6350461133069829</v>
      </c>
    </row>
    <row r="7" spans="1:5" ht="31.2" customHeight="1" x14ac:dyDescent="0.2">
      <c r="A7" s="21"/>
      <c r="B7" s="47"/>
      <c r="C7" s="45"/>
      <c r="D7" s="45"/>
      <c r="E7" s="46"/>
    </row>
    <row r="8" spans="1:5" ht="28.2" customHeight="1" x14ac:dyDescent="0.2">
      <c r="A8" s="44" t="s">
        <v>45</v>
      </c>
      <c r="B8" s="45">
        <f>SUM(B11:B19)</f>
        <v>17</v>
      </c>
      <c r="C8" s="45">
        <f>SUM(C11:C19)</f>
        <v>14</v>
      </c>
      <c r="D8" s="45">
        <f>SUM(D11:D19)</f>
        <v>2</v>
      </c>
      <c r="E8" s="46">
        <f t="shared" ref="E8:E19" si="0">B8/7590*1000</f>
        <v>2.2397891963109351</v>
      </c>
    </row>
    <row r="9" spans="1:5" ht="28.2" customHeight="1" x14ac:dyDescent="0.2">
      <c r="A9" s="44" t="s">
        <v>46</v>
      </c>
      <c r="B9" s="45">
        <f>SUM(B21,B24,B27,B31,B39,B45)</f>
        <v>3</v>
      </c>
      <c r="C9" s="45">
        <f>SUM(C21,C24,C27,C31,C39,C45)</f>
        <v>3</v>
      </c>
      <c r="D9" s="45">
        <f>SUM(D21,D24,D27,D31,D39,D45)</f>
        <v>0</v>
      </c>
      <c r="E9" s="46">
        <f t="shared" si="0"/>
        <v>0.39525691699604742</v>
      </c>
    </row>
    <row r="10" spans="1:5" ht="31.2" customHeight="1" x14ac:dyDescent="0.2">
      <c r="A10" s="21"/>
      <c r="B10" s="47"/>
      <c r="C10" s="45"/>
      <c r="D10" s="45"/>
      <c r="E10" s="46"/>
    </row>
    <row r="11" spans="1:5" ht="28.2" customHeight="1" x14ac:dyDescent="0.2">
      <c r="A11" s="44" t="s">
        <v>47</v>
      </c>
      <c r="B11" s="47">
        <v>13</v>
      </c>
      <c r="C11" s="45">
        <v>10</v>
      </c>
      <c r="D11" s="45">
        <v>2</v>
      </c>
      <c r="E11" s="46">
        <f t="shared" si="0"/>
        <v>1.7127799736495388</v>
      </c>
    </row>
    <row r="12" spans="1:5" ht="28.2" customHeight="1" x14ac:dyDescent="0.2">
      <c r="A12" s="44" t="s">
        <v>48</v>
      </c>
      <c r="B12" s="47">
        <v>3</v>
      </c>
      <c r="C12" s="45">
        <v>3</v>
      </c>
      <c r="D12" s="45">
        <v>0</v>
      </c>
      <c r="E12" s="46">
        <f t="shared" si="0"/>
        <v>0.39525691699604742</v>
      </c>
    </row>
    <row r="13" spans="1:5" ht="28.2" customHeight="1" x14ac:dyDescent="0.2">
      <c r="A13" s="44" t="s">
        <v>49</v>
      </c>
      <c r="B13" s="47">
        <v>1</v>
      </c>
      <c r="C13" s="45">
        <v>1</v>
      </c>
      <c r="D13" s="45">
        <v>0</v>
      </c>
      <c r="E13" s="46">
        <f t="shared" si="0"/>
        <v>0.13175230566534912</v>
      </c>
    </row>
    <row r="14" spans="1:5" ht="28.2" customHeight="1" x14ac:dyDescent="0.2">
      <c r="A14" s="44" t="s">
        <v>50</v>
      </c>
      <c r="B14" s="47">
        <v>0</v>
      </c>
      <c r="C14" s="45">
        <v>0</v>
      </c>
      <c r="D14" s="45">
        <v>0</v>
      </c>
      <c r="E14" s="46">
        <f t="shared" si="0"/>
        <v>0</v>
      </c>
    </row>
    <row r="15" spans="1:5" ht="28.2" customHeight="1" x14ac:dyDescent="0.2">
      <c r="A15" s="44" t="s">
        <v>51</v>
      </c>
      <c r="B15" s="47">
        <v>0</v>
      </c>
      <c r="C15" s="45">
        <v>0</v>
      </c>
      <c r="D15" s="45">
        <v>0</v>
      </c>
      <c r="E15" s="46">
        <f t="shared" si="0"/>
        <v>0</v>
      </c>
    </row>
    <row r="16" spans="1:5" ht="28.2" customHeight="1" x14ac:dyDescent="0.2">
      <c r="A16" s="44" t="s">
        <v>52</v>
      </c>
      <c r="B16" s="47">
        <v>0</v>
      </c>
      <c r="C16" s="45">
        <v>0</v>
      </c>
      <c r="D16" s="45">
        <v>0</v>
      </c>
      <c r="E16" s="46">
        <f t="shared" si="0"/>
        <v>0</v>
      </c>
    </row>
    <row r="17" spans="1:5" ht="28.2" customHeight="1" x14ac:dyDescent="0.2">
      <c r="A17" s="44" t="s">
        <v>53</v>
      </c>
      <c r="B17" s="47">
        <v>0</v>
      </c>
      <c r="C17" s="45">
        <v>0</v>
      </c>
      <c r="D17" s="45">
        <v>0</v>
      </c>
      <c r="E17" s="46">
        <f t="shared" si="0"/>
        <v>0</v>
      </c>
    </row>
    <row r="18" spans="1:5" ht="28.2" customHeight="1" x14ac:dyDescent="0.2">
      <c r="A18" s="44" t="s">
        <v>54</v>
      </c>
      <c r="B18" s="47">
        <v>0</v>
      </c>
      <c r="C18" s="45">
        <v>0</v>
      </c>
      <c r="D18" s="45">
        <v>0</v>
      </c>
      <c r="E18" s="46">
        <f t="shared" si="0"/>
        <v>0</v>
      </c>
    </row>
    <row r="19" spans="1:5" ht="28.2" customHeight="1" x14ac:dyDescent="0.2">
      <c r="A19" s="44" t="s">
        <v>55</v>
      </c>
      <c r="B19" s="47">
        <v>0</v>
      </c>
      <c r="C19" s="45">
        <v>0</v>
      </c>
      <c r="D19" s="45">
        <v>0</v>
      </c>
      <c r="E19" s="46">
        <f t="shared" si="0"/>
        <v>0</v>
      </c>
    </row>
    <row r="20" spans="1:5" ht="31.2" customHeight="1" x14ac:dyDescent="0.2">
      <c r="A20" s="48"/>
      <c r="B20" s="49"/>
      <c r="C20" s="50"/>
      <c r="D20" s="50"/>
      <c r="E20" s="46"/>
    </row>
    <row r="21" spans="1:5" ht="28.2" customHeight="1" x14ac:dyDescent="0.2">
      <c r="A21" s="40" t="s">
        <v>56</v>
      </c>
      <c r="B21" s="49">
        <f>SUM(B22)</f>
        <v>0</v>
      </c>
      <c r="C21" s="50">
        <f>SUM(C22)</f>
        <v>0</v>
      </c>
      <c r="D21" s="50">
        <f>SUM(D22)</f>
        <v>0</v>
      </c>
      <c r="E21" s="51">
        <f t="shared" ref="E21:E22" si="1">B21/7590*1000</f>
        <v>0</v>
      </c>
    </row>
    <row r="22" spans="1:5" ht="28.2" customHeight="1" x14ac:dyDescent="0.2">
      <c r="A22" s="44" t="s">
        <v>57</v>
      </c>
      <c r="B22" s="47">
        <v>0</v>
      </c>
      <c r="C22" s="45">
        <v>0</v>
      </c>
      <c r="D22" s="45">
        <v>0</v>
      </c>
      <c r="E22" s="46">
        <f t="shared" si="1"/>
        <v>0</v>
      </c>
    </row>
    <row r="23" spans="1:5" ht="31.2" customHeight="1" x14ac:dyDescent="0.2">
      <c r="A23" s="48"/>
      <c r="B23" s="49"/>
      <c r="C23" s="50"/>
      <c r="D23" s="50"/>
      <c r="E23" s="46"/>
    </row>
    <row r="24" spans="1:5" ht="28.2" customHeight="1" x14ac:dyDescent="0.2">
      <c r="A24" s="40" t="s">
        <v>58</v>
      </c>
      <c r="B24" s="49">
        <f>SUM(B25)</f>
        <v>0</v>
      </c>
      <c r="C24" s="50">
        <f>SUM(C25)</f>
        <v>0</v>
      </c>
      <c r="D24" s="50">
        <f>SUM(D25)</f>
        <v>0</v>
      </c>
      <c r="E24" s="51">
        <f t="shared" ref="E24:E25" si="2">B24/7590*1000</f>
        <v>0</v>
      </c>
    </row>
    <row r="25" spans="1:5" ht="28.2" customHeight="1" x14ac:dyDescent="0.2">
      <c r="A25" s="44" t="s">
        <v>59</v>
      </c>
      <c r="B25" s="47">
        <v>0</v>
      </c>
      <c r="C25" s="45">
        <v>0</v>
      </c>
      <c r="D25" s="45">
        <v>0</v>
      </c>
      <c r="E25" s="46">
        <f t="shared" si="2"/>
        <v>0</v>
      </c>
    </row>
    <row r="26" spans="1:5" ht="31.2" customHeight="1" x14ac:dyDescent="0.2">
      <c r="A26" s="48"/>
      <c r="B26" s="49"/>
      <c r="C26" s="50"/>
      <c r="D26" s="50"/>
      <c r="E26" s="46"/>
    </row>
    <row r="27" spans="1:5" ht="28.2" customHeight="1" x14ac:dyDescent="0.2">
      <c r="A27" s="40" t="s">
        <v>60</v>
      </c>
      <c r="B27" s="49">
        <f>SUM(B28:B29)</f>
        <v>1</v>
      </c>
      <c r="C27" s="50">
        <f>SUM(C28:C29)</f>
        <v>1</v>
      </c>
      <c r="D27" s="50">
        <f>SUM(D28:D29)</f>
        <v>0</v>
      </c>
      <c r="E27" s="51">
        <f t="shared" ref="E27:E29" si="3">B27/7590*1000</f>
        <v>0.13175230566534912</v>
      </c>
    </row>
    <row r="28" spans="1:5" ht="28.2" customHeight="1" x14ac:dyDescent="0.2">
      <c r="A28" s="44" t="s">
        <v>61</v>
      </c>
      <c r="B28" s="47">
        <v>0</v>
      </c>
      <c r="C28" s="45">
        <v>0</v>
      </c>
      <c r="D28" s="45">
        <v>0</v>
      </c>
      <c r="E28" s="46">
        <f t="shared" si="3"/>
        <v>0</v>
      </c>
    </row>
    <row r="29" spans="1:5" ht="28.2" customHeight="1" x14ac:dyDescent="0.2">
      <c r="A29" s="44" t="s">
        <v>62</v>
      </c>
      <c r="B29" s="47">
        <v>1</v>
      </c>
      <c r="C29" s="45">
        <v>1</v>
      </c>
      <c r="D29" s="45">
        <v>0</v>
      </c>
      <c r="E29" s="46">
        <f t="shared" si="3"/>
        <v>0.13175230566534912</v>
      </c>
    </row>
    <row r="30" spans="1:5" ht="31.2" customHeight="1" x14ac:dyDescent="0.2">
      <c r="A30" s="48"/>
      <c r="B30" s="49"/>
      <c r="C30" s="50"/>
      <c r="D30" s="50"/>
      <c r="E30" s="46"/>
    </row>
    <row r="31" spans="1:5" ht="28.2" customHeight="1" x14ac:dyDescent="0.2">
      <c r="A31" s="40" t="s">
        <v>63</v>
      </c>
      <c r="B31" s="49">
        <f>SUM(B32:B37)</f>
        <v>2</v>
      </c>
      <c r="C31" s="50">
        <f>SUM(C32:C37)</f>
        <v>2</v>
      </c>
      <c r="D31" s="50">
        <f>SUM(D32:D37)</f>
        <v>0</v>
      </c>
      <c r="E31" s="51">
        <f t="shared" ref="E31:E37" si="4">B31/7590*1000</f>
        <v>0.26350461133069825</v>
      </c>
    </row>
    <row r="32" spans="1:5" ht="28.2" customHeight="1" x14ac:dyDescent="0.2">
      <c r="A32" s="44" t="s">
        <v>64</v>
      </c>
      <c r="B32" s="47">
        <v>0</v>
      </c>
      <c r="C32" s="45">
        <v>0</v>
      </c>
      <c r="D32" s="45">
        <v>0</v>
      </c>
      <c r="E32" s="46">
        <f t="shared" si="4"/>
        <v>0</v>
      </c>
    </row>
    <row r="33" spans="1:5" ht="28.2" customHeight="1" x14ac:dyDescent="0.2">
      <c r="A33" s="44" t="s">
        <v>65</v>
      </c>
      <c r="B33" s="47">
        <v>0</v>
      </c>
      <c r="C33" s="45">
        <v>0</v>
      </c>
      <c r="D33" s="45">
        <v>0</v>
      </c>
      <c r="E33" s="46">
        <f>B33/7590*1000</f>
        <v>0</v>
      </c>
    </row>
    <row r="34" spans="1:5" ht="28.2" customHeight="1" x14ac:dyDescent="0.2">
      <c r="A34" s="44" t="s">
        <v>66</v>
      </c>
      <c r="B34" s="47">
        <v>1</v>
      </c>
      <c r="C34" s="45">
        <v>1</v>
      </c>
      <c r="D34" s="45">
        <v>0</v>
      </c>
      <c r="E34" s="46">
        <f t="shared" si="4"/>
        <v>0.13175230566534912</v>
      </c>
    </row>
    <row r="35" spans="1:5" ht="28.2" customHeight="1" x14ac:dyDescent="0.2">
      <c r="A35" s="44" t="s">
        <v>67</v>
      </c>
      <c r="B35" s="47">
        <v>0</v>
      </c>
      <c r="C35" s="45">
        <v>0</v>
      </c>
      <c r="D35" s="45">
        <v>0</v>
      </c>
      <c r="E35" s="46">
        <f t="shared" si="4"/>
        <v>0</v>
      </c>
    </row>
    <row r="36" spans="1:5" ht="28.2" customHeight="1" x14ac:dyDescent="0.2">
      <c r="A36" s="44" t="s">
        <v>68</v>
      </c>
      <c r="B36" s="47">
        <v>1</v>
      </c>
      <c r="C36" s="45">
        <v>1</v>
      </c>
      <c r="D36" s="45">
        <v>0</v>
      </c>
      <c r="E36" s="46">
        <f t="shared" si="4"/>
        <v>0.13175230566534912</v>
      </c>
    </row>
    <row r="37" spans="1:5" ht="28.2" customHeight="1" x14ac:dyDescent="0.2">
      <c r="A37" s="44" t="s">
        <v>69</v>
      </c>
      <c r="B37" s="47">
        <v>0</v>
      </c>
      <c r="C37" s="45">
        <v>0</v>
      </c>
      <c r="D37" s="45">
        <v>0</v>
      </c>
      <c r="E37" s="46">
        <f t="shared" si="4"/>
        <v>0</v>
      </c>
    </row>
    <row r="38" spans="1:5" ht="31.2" customHeight="1" x14ac:dyDescent="0.2">
      <c r="A38" s="48"/>
      <c r="B38" s="49"/>
      <c r="C38" s="50"/>
      <c r="D38" s="50"/>
      <c r="E38" s="46"/>
    </row>
    <row r="39" spans="1:5" ht="28.2" customHeight="1" x14ac:dyDescent="0.2">
      <c r="A39" s="40" t="s">
        <v>70</v>
      </c>
      <c r="B39" s="49">
        <f>SUM(B40:B43)</f>
        <v>0</v>
      </c>
      <c r="C39" s="50">
        <f>SUM(C40:C43)</f>
        <v>0</v>
      </c>
      <c r="D39" s="50">
        <f>SUM(D40:D43)</f>
        <v>0</v>
      </c>
      <c r="E39" s="51">
        <f t="shared" ref="E39:E43" si="5">B39/7590*1000</f>
        <v>0</v>
      </c>
    </row>
    <row r="40" spans="1:5" ht="28.2" customHeight="1" x14ac:dyDescent="0.2">
      <c r="A40" s="44" t="s">
        <v>71</v>
      </c>
      <c r="B40" s="47">
        <v>0</v>
      </c>
      <c r="C40" s="45">
        <v>0</v>
      </c>
      <c r="D40" s="45">
        <v>0</v>
      </c>
      <c r="E40" s="46">
        <f t="shared" si="5"/>
        <v>0</v>
      </c>
    </row>
    <row r="41" spans="1:5" ht="28.2" customHeight="1" x14ac:dyDescent="0.2">
      <c r="A41" s="44" t="s">
        <v>72</v>
      </c>
      <c r="B41" s="47">
        <v>0</v>
      </c>
      <c r="C41" s="45">
        <v>0</v>
      </c>
      <c r="D41" s="45">
        <v>0</v>
      </c>
      <c r="E41" s="46">
        <f t="shared" si="5"/>
        <v>0</v>
      </c>
    </row>
    <row r="42" spans="1:5" ht="28.2" customHeight="1" x14ac:dyDescent="0.2">
      <c r="A42" s="44" t="s">
        <v>73</v>
      </c>
      <c r="B42" s="47">
        <v>0</v>
      </c>
      <c r="C42" s="45">
        <v>0</v>
      </c>
      <c r="D42" s="45">
        <v>0</v>
      </c>
      <c r="E42" s="46">
        <f t="shared" si="5"/>
        <v>0</v>
      </c>
    </row>
    <row r="43" spans="1:5" ht="28.2" customHeight="1" x14ac:dyDescent="0.2">
      <c r="A43" s="44" t="s">
        <v>74</v>
      </c>
      <c r="B43" s="47">
        <v>0</v>
      </c>
      <c r="C43" s="45">
        <v>0</v>
      </c>
      <c r="D43" s="45">
        <v>0</v>
      </c>
      <c r="E43" s="46">
        <f t="shared" si="5"/>
        <v>0</v>
      </c>
    </row>
    <row r="44" spans="1:5" ht="31.2" customHeight="1" x14ac:dyDescent="0.2">
      <c r="A44" s="48"/>
      <c r="B44" s="49"/>
      <c r="C44" s="50"/>
      <c r="D44" s="50"/>
      <c r="E44" s="46"/>
    </row>
    <row r="45" spans="1:5" ht="28.2" customHeight="1" x14ac:dyDescent="0.2">
      <c r="A45" s="40" t="s">
        <v>75</v>
      </c>
      <c r="B45" s="49">
        <f>SUM(B46:B48)</f>
        <v>0</v>
      </c>
      <c r="C45" s="50">
        <f>SUM(C46:C48)</f>
        <v>0</v>
      </c>
      <c r="D45" s="50">
        <f>SUM(D46:D48)</f>
        <v>0</v>
      </c>
      <c r="E45" s="51">
        <f t="shared" ref="E45:E48" si="6">B45/7590*1000</f>
        <v>0</v>
      </c>
    </row>
    <row r="46" spans="1:5" ht="28.2" customHeight="1" x14ac:dyDescent="0.2">
      <c r="A46" s="44" t="s">
        <v>76</v>
      </c>
      <c r="B46" s="47">
        <v>0</v>
      </c>
      <c r="C46" s="45">
        <v>0</v>
      </c>
      <c r="D46" s="45">
        <v>0</v>
      </c>
      <c r="E46" s="46">
        <f t="shared" si="6"/>
        <v>0</v>
      </c>
    </row>
    <row r="47" spans="1:5" ht="28.2" customHeight="1" x14ac:dyDescent="0.2">
      <c r="A47" s="44" t="s">
        <v>77</v>
      </c>
      <c r="B47" s="47">
        <v>0</v>
      </c>
      <c r="C47" s="45">
        <v>0</v>
      </c>
      <c r="D47" s="45">
        <v>0</v>
      </c>
      <c r="E47" s="46">
        <f t="shared" si="6"/>
        <v>0</v>
      </c>
    </row>
    <row r="48" spans="1:5" ht="28.2" customHeight="1" x14ac:dyDescent="0.2">
      <c r="A48" s="44" t="s">
        <v>78</v>
      </c>
      <c r="B48" s="47">
        <v>0</v>
      </c>
      <c r="C48" s="45">
        <v>0</v>
      </c>
      <c r="D48" s="45">
        <v>0</v>
      </c>
      <c r="E48" s="46">
        <f t="shared" si="6"/>
        <v>0</v>
      </c>
    </row>
    <row r="49" spans="1:5" ht="19.95" customHeight="1" x14ac:dyDescent="0.2">
      <c r="A49" s="48"/>
      <c r="B49" s="52"/>
      <c r="C49" s="52"/>
      <c r="D49" s="42"/>
      <c r="E49" s="52"/>
    </row>
    <row r="50" spans="1:5" ht="82.5" customHeight="1" x14ac:dyDescent="0.2">
      <c r="A50" s="64" t="s">
        <v>115</v>
      </c>
      <c r="B50" s="64"/>
      <c r="C50" s="64"/>
      <c r="D50" s="64"/>
      <c r="E50" s="64"/>
    </row>
  </sheetData>
  <mergeCells count="4">
    <mergeCell ref="A2:E2"/>
    <mergeCell ref="A3:A4"/>
    <mergeCell ref="A50:E50"/>
    <mergeCell ref="A1:E1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&amp;R&amp;"ＭＳ 明朝,標準"&amp;22衛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260(1)</vt:lpstr>
      <vt:lpstr>260(2)</vt:lpstr>
      <vt:lpstr>'260(1)'!Print_Area</vt:lpstr>
      <vt:lpstr>'260(2)'!Print_Area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谷 修三</cp:lastModifiedBy>
  <cp:lastPrinted>2024-07-12T01:30:59Z</cp:lastPrinted>
  <dcterms:created xsi:type="dcterms:W3CDTF">2000-02-03T12:57:43Z</dcterms:created>
  <dcterms:modified xsi:type="dcterms:W3CDTF">2024-07-12T01:31:29Z</dcterms:modified>
</cp:coreProperties>
</file>