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6製本データ(エクセル）\001~050\"/>
    </mc:Choice>
  </mc:AlternateContent>
  <xr:revisionPtr revIDLastSave="0" documentId="13_ncr:1_{B2383A37-1F78-41B0-9DAD-30C950490B46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03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4" i="1" l="1"/>
  <c r="N25" i="1"/>
  <c r="X46" i="1" l="1"/>
  <c r="O22" i="1"/>
  <c r="H46" i="1"/>
  <c r="D8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W46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G46" i="1"/>
  <c r="F46" i="1"/>
  <c r="E46" i="1"/>
  <c r="D46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U25" i="1"/>
  <c r="T25" i="1"/>
  <c r="S25" i="1"/>
  <c r="R25" i="1"/>
  <c r="Q25" i="1"/>
  <c r="P25" i="1"/>
  <c r="O25" i="1"/>
  <c r="M25" i="1"/>
  <c r="L25" i="1"/>
  <c r="K25" i="1"/>
  <c r="J25" i="1"/>
  <c r="I25" i="1"/>
  <c r="H25" i="1"/>
  <c r="G25" i="1"/>
  <c r="F25" i="1"/>
  <c r="E25" i="1"/>
  <c r="D25" i="1"/>
  <c r="U22" i="1"/>
  <c r="T22" i="1"/>
  <c r="S22" i="1"/>
  <c r="R22" i="1"/>
  <c r="Q22" i="1"/>
  <c r="P22" i="1"/>
  <c r="N22" i="1"/>
  <c r="M22" i="1"/>
  <c r="L22" i="1"/>
  <c r="K22" i="1"/>
  <c r="J22" i="1"/>
  <c r="I22" i="1"/>
  <c r="H22" i="1"/>
  <c r="G22" i="1"/>
  <c r="F22" i="1"/>
  <c r="E22" i="1"/>
  <c r="D22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C8" i="1"/>
  <c r="B8" i="1"/>
  <c r="C46" i="1"/>
  <c r="B46" i="1"/>
  <c r="C40" i="1"/>
  <c r="B40" i="1"/>
  <c r="C32" i="1"/>
  <c r="B32" i="1"/>
  <c r="C28" i="1"/>
  <c r="B28" i="1"/>
  <c r="C25" i="1"/>
  <c r="B25" i="1"/>
  <c r="C22" i="1"/>
  <c r="B22" i="1"/>
  <c r="H10" i="1" l="1"/>
  <c r="O10" i="1"/>
  <c r="Q10" i="1"/>
  <c r="P10" i="1"/>
  <c r="P6" i="1" s="1"/>
  <c r="N10" i="1"/>
  <c r="N6" i="1" s="1"/>
  <c r="I10" i="1"/>
  <c r="I6" i="1" s="1"/>
  <c r="G10" i="1"/>
  <c r="G6" i="1" s="1"/>
  <c r="F10" i="1"/>
  <c r="F6" i="1" s="1"/>
  <c r="AN10" i="1"/>
  <c r="AN6" i="1" s="1"/>
  <c r="AM10" i="1"/>
  <c r="AM6" i="1" s="1"/>
  <c r="AK10" i="1"/>
  <c r="AL10" i="1"/>
  <c r="AL6" i="1" s="1"/>
  <c r="AK6" i="1"/>
  <c r="AI10" i="1"/>
  <c r="AI6" i="1" s="1"/>
  <c r="AJ10" i="1"/>
  <c r="AJ6" i="1" s="1"/>
  <c r="AH10" i="1"/>
  <c r="AH6" i="1" s="1"/>
  <c r="AG10" i="1"/>
  <c r="AG6" i="1" s="1"/>
  <c r="AF10" i="1"/>
  <c r="AF6" i="1" s="1"/>
  <c r="AE10" i="1"/>
  <c r="AE6" i="1" s="1"/>
  <c r="AC10" i="1"/>
  <c r="AC6" i="1" s="1"/>
  <c r="AD10" i="1"/>
  <c r="AA10" i="1"/>
  <c r="AA6" i="1" s="1"/>
  <c r="AB10" i="1"/>
  <c r="AB6" i="1" s="1"/>
  <c r="Z10" i="1"/>
  <c r="Z6" i="1" s="1"/>
  <c r="Y10" i="1"/>
  <c r="Y6" i="1" s="1"/>
  <c r="X10" i="1"/>
  <c r="X6" i="1" s="1"/>
  <c r="W10" i="1"/>
  <c r="W6" i="1" s="1"/>
  <c r="T10" i="1"/>
  <c r="T6" i="1" s="1"/>
  <c r="U10" i="1"/>
  <c r="U6" i="1" s="1"/>
  <c r="R10" i="1"/>
  <c r="R6" i="1" s="1"/>
  <c r="S10" i="1"/>
  <c r="S6" i="1" s="1"/>
  <c r="Q6" i="1"/>
  <c r="O6" i="1"/>
  <c r="M10" i="1"/>
  <c r="L10" i="1"/>
  <c r="L6" i="1" s="1"/>
  <c r="K10" i="1"/>
  <c r="K6" i="1" s="1"/>
  <c r="J10" i="1"/>
  <c r="J6" i="1" s="1"/>
  <c r="H6" i="1"/>
  <c r="D10" i="1"/>
  <c r="D6" i="1" s="1"/>
  <c r="E10" i="1"/>
  <c r="E6" i="1" s="1"/>
  <c r="C10" i="1"/>
  <c r="C6" i="1" s="1"/>
  <c r="B10" i="1"/>
  <c r="B6" i="1" s="1"/>
  <c r="M6" i="1"/>
  <c r="AD6" i="1"/>
</calcChain>
</file>

<file path=xl/sharedStrings.xml><?xml version="1.0" encoding="utf-8"?>
<sst xmlns="http://schemas.openxmlformats.org/spreadsheetml/2006/main" count="189" uniqueCount="65">
  <si>
    <t>総     数</t>
  </si>
  <si>
    <t>市     計</t>
  </si>
  <si>
    <t>郡     計</t>
  </si>
  <si>
    <t>都 城 市</t>
  </si>
  <si>
    <t>延 岡 市</t>
  </si>
  <si>
    <t>日 南 市</t>
  </si>
  <si>
    <t>小 林 市</t>
  </si>
  <si>
    <t>日 向 市</t>
  </si>
  <si>
    <t>串 間 市</t>
  </si>
  <si>
    <t>西 都 市</t>
  </si>
  <si>
    <t>えびの市</t>
  </si>
  <si>
    <t>北諸県郡</t>
  </si>
  <si>
    <t>三 股 町</t>
  </si>
  <si>
    <t>西諸県郡</t>
  </si>
  <si>
    <t>高 原 町</t>
  </si>
  <si>
    <t>東諸県郡</t>
  </si>
  <si>
    <t>国 富 町</t>
  </si>
  <si>
    <t>綾    町</t>
  </si>
  <si>
    <t>児 湯 郡</t>
  </si>
  <si>
    <t>高 鍋 町</t>
  </si>
  <si>
    <t>新 富 町</t>
  </si>
  <si>
    <t>西米良村</t>
  </si>
  <si>
    <t>木 城 町</t>
  </si>
  <si>
    <t>川 南 町</t>
  </si>
  <si>
    <t>都 農 町</t>
  </si>
  <si>
    <t>東臼杵郡</t>
  </si>
  <si>
    <t>門 川 町</t>
  </si>
  <si>
    <t>諸 塚 村</t>
  </si>
  <si>
    <t>椎 葉 村</t>
  </si>
  <si>
    <t>西臼杵郡</t>
  </si>
  <si>
    <t>高千穂町</t>
  </si>
  <si>
    <t>日之影町</t>
  </si>
  <si>
    <t>五ケ瀬町</t>
  </si>
  <si>
    <t>宮 崎 市</t>
    <phoneticPr fontId="2"/>
  </si>
  <si>
    <t xml:space="preserve"> 市 町 村</t>
    <phoneticPr fontId="2"/>
  </si>
  <si>
    <t>人</t>
    <rPh sb="0" eb="1">
      <t>ニン</t>
    </rPh>
    <phoneticPr fontId="2"/>
  </si>
  <si>
    <t>美 郷 町</t>
    <rPh sb="0" eb="1">
      <t>ビ</t>
    </rPh>
    <rPh sb="2" eb="3">
      <t>ゴウ</t>
    </rPh>
    <phoneticPr fontId="2"/>
  </si>
  <si>
    <t>従 業
者 数</t>
    <rPh sb="0" eb="1">
      <t>ジュウ</t>
    </rPh>
    <rPh sb="2" eb="3">
      <t>ギョウ</t>
    </rPh>
    <rPh sb="4" eb="5">
      <t>モノ</t>
    </rPh>
    <rPh sb="6" eb="7">
      <t>カズ</t>
    </rPh>
    <phoneticPr fontId="3"/>
  </si>
  <si>
    <t>事 業
所 数</t>
    <rPh sb="0" eb="3">
      <t>ジギョウ</t>
    </rPh>
    <rPh sb="4" eb="5">
      <t>トコロ</t>
    </rPh>
    <rPh sb="6" eb="7">
      <t>スウ</t>
    </rPh>
    <phoneticPr fontId="3"/>
  </si>
  <si>
    <t>Ａ～Ｂ 農林漁業</t>
  </si>
  <si>
    <t>Ｃ 鉱業，採石業，
砂利採取業</t>
    <rPh sb="2" eb="4">
      <t>コウギョウ</t>
    </rPh>
    <rPh sb="5" eb="7">
      <t>サイセキ</t>
    </rPh>
    <rPh sb="7" eb="8">
      <t>ギョウ</t>
    </rPh>
    <rPh sb="10" eb="12">
      <t>ジャリ</t>
    </rPh>
    <rPh sb="12" eb="14">
      <t>サイシュ</t>
    </rPh>
    <rPh sb="14" eb="15">
      <t>ギョウ</t>
    </rPh>
    <phoneticPr fontId="0"/>
  </si>
  <si>
    <t>Ｄ 建設業</t>
    <rPh sb="2" eb="5">
      <t>ケンセツギョウ</t>
    </rPh>
    <phoneticPr fontId="0"/>
  </si>
  <si>
    <t>Ｅ 製造業</t>
    <rPh sb="2" eb="5">
      <t>セイゾウギョウ</t>
    </rPh>
    <phoneticPr fontId="0"/>
  </si>
  <si>
    <t>Ｆ 電気・ガス・　　　　　熱供給・水道業</t>
    <rPh sb="2" eb="4">
      <t>デンキ</t>
    </rPh>
    <rPh sb="13" eb="14">
      <t>ネツ</t>
    </rPh>
    <rPh sb="14" eb="16">
      <t>キョウキュウ</t>
    </rPh>
    <rPh sb="17" eb="20">
      <t>スイドウギョウ</t>
    </rPh>
    <phoneticPr fontId="0"/>
  </si>
  <si>
    <t>Ｇ 情報通信業</t>
    <rPh sb="2" eb="4">
      <t>ジョウホウ</t>
    </rPh>
    <rPh sb="4" eb="7">
      <t>ツウシンギョウ</t>
    </rPh>
    <phoneticPr fontId="0"/>
  </si>
  <si>
    <t>Ｈ 運輸業，郵便業</t>
    <rPh sb="2" eb="4">
      <t>ウンユ</t>
    </rPh>
    <rPh sb="6" eb="8">
      <t>ユウビン</t>
    </rPh>
    <rPh sb="8" eb="9">
      <t>ギョウ</t>
    </rPh>
    <phoneticPr fontId="0"/>
  </si>
  <si>
    <t>Ｉ 卸売業，小売業</t>
    <rPh sb="2" eb="5">
      <t>オロシウリギョウ</t>
    </rPh>
    <rPh sb="6" eb="9">
      <t>コウリギョウ</t>
    </rPh>
    <phoneticPr fontId="0"/>
  </si>
  <si>
    <t>Ｊ 金融業，保険業</t>
    <rPh sb="2" eb="4">
      <t>キンユウ</t>
    </rPh>
    <rPh sb="4" eb="5">
      <t>ギョウ</t>
    </rPh>
    <rPh sb="6" eb="9">
      <t>ホケンギョウ</t>
    </rPh>
    <phoneticPr fontId="0"/>
  </si>
  <si>
    <t>Ｋ 不動産業，
物品賃貸業</t>
    <rPh sb="2" eb="5">
      <t>フドウサン</t>
    </rPh>
    <rPh sb="5" eb="6">
      <t>ギョウ</t>
    </rPh>
    <rPh sb="8" eb="10">
      <t>ブッピン</t>
    </rPh>
    <rPh sb="10" eb="12">
      <t>チンタイ</t>
    </rPh>
    <rPh sb="12" eb="13">
      <t>ギョウ</t>
    </rPh>
    <phoneticPr fontId="0"/>
  </si>
  <si>
    <t>Ｌ 学術研究，専門・技術サービス業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0"/>
  </si>
  <si>
    <t>Ｍ 宿泊業，
飲食サービス業</t>
    <rPh sb="2" eb="4">
      <t>シュクハク</t>
    </rPh>
    <rPh sb="4" eb="5">
      <t>ギョウ</t>
    </rPh>
    <rPh sb="7" eb="9">
      <t>インショク</t>
    </rPh>
    <rPh sb="13" eb="14">
      <t>ギョウ</t>
    </rPh>
    <phoneticPr fontId="3"/>
  </si>
  <si>
    <t>Ｎ 生活関連サービス業，娯楽業</t>
    <rPh sb="2" eb="4">
      <t>セイカツ</t>
    </rPh>
    <rPh sb="4" eb="6">
      <t>カンレン</t>
    </rPh>
    <rPh sb="10" eb="11">
      <t>ギョウ</t>
    </rPh>
    <rPh sb="12" eb="15">
      <t>ゴラクギョウ</t>
    </rPh>
    <phoneticPr fontId="0"/>
  </si>
  <si>
    <t>Ｏ 教育，学習支援業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0"/>
  </si>
  <si>
    <t>Ｐ 医療，福祉</t>
    <rPh sb="2" eb="4">
      <t>イリョウ</t>
    </rPh>
    <rPh sb="5" eb="7">
      <t>フクシ</t>
    </rPh>
    <phoneticPr fontId="0"/>
  </si>
  <si>
    <t>Ｑ 複合サービス事業</t>
    <rPh sb="2" eb="4">
      <t>フクゴウ</t>
    </rPh>
    <rPh sb="8" eb="10">
      <t>ジギョウ</t>
    </rPh>
    <phoneticPr fontId="0"/>
  </si>
  <si>
    <t xml:space="preserve">産 　業　 大　 分　 類　 別　 事　 業 　所 　数 　と </t>
    <phoneticPr fontId="2"/>
  </si>
  <si>
    <t>Ｒ サービス業(他に分類されないもの)</t>
    <rPh sb="6" eb="7">
      <t>ギョウ</t>
    </rPh>
    <rPh sb="8" eb="9">
      <t>タ</t>
    </rPh>
    <rPh sb="10" eb="12">
      <t>ブンルイ</t>
    </rPh>
    <phoneticPr fontId="0"/>
  </si>
  <si>
    <t>32．産 　業　 大　 分　 類　 別　 事　 業 　所 　数 　と 　</t>
    <rPh sb="21" eb="22">
      <t>コト</t>
    </rPh>
    <phoneticPr fontId="2"/>
  </si>
  <si>
    <t>-</t>
  </si>
  <si>
    <t>総　数</t>
    <rPh sb="0" eb="1">
      <t>フサ</t>
    </rPh>
    <rPh sb="2" eb="3">
      <t>カズ</t>
    </rPh>
    <phoneticPr fontId="3"/>
  </si>
  <si>
    <t>Ｃ～Ｒ 非農林漁業</t>
    <phoneticPr fontId="2"/>
  </si>
  <si>
    <t xml:space="preserve">※公務を除く。
※事業内容等不詳を除く。
資料　総務省・経済産業省「令和３年経済センサス-活動調査」
 　　 </t>
    <rPh sb="1" eb="3">
      <t>コウム</t>
    </rPh>
    <rPh sb="4" eb="5">
      <t>ノゾ</t>
    </rPh>
    <rPh sb="24" eb="27">
      <t>ソウムショウ</t>
    </rPh>
    <rPh sb="28" eb="33">
      <t>ケイザイサンギョウショウ</t>
    </rPh>
    <rPh sb="34" eb="36">
      <t>レイワ</t>
    </rPh>
    <rPh sb="37" eb="38">
      <t>ネン</t>
    </rPh>
    <rPh sb="38" eb="40">
      <t>ケイザイ</t>
    </rPh>
    <rPh sb="45" eb="47">
      <t>カツドウ</t>
    </rPh>
    <rPh sb="47" eb="49">
      <t>チョウサ</t>
    </rPh>
    <phoneticPr fontId="2"/>
  </si>
  <si>
    <r>
      <t>　　従　　業　　者　　数</t>
    </r>
    <r>
      <rPr>
        <sz val="22"/>
        <color indexed="8"/>
        <rFont val="ＭＳ Ｐ明朝"/>
        <family val="1"/>
        <charset val="128"/>
      </rPr>
      <t xml:space="preserve"> </t>
    </r>
    <r>
      <rPr>
        <sz val="18"/>
        <color indexed="8"/>
        <rFont val="ＭＳ Ｐ明朝"/>
        <family val="1"/>
        <charset val="128"/>
      </rPr>
      <t>（令和3年6月1日）</t>
    </r>
    <rPh sb="2" eb="3">
      <t>ジュウ</t>
    </rPh>
    <rPh sb="5" eb="6">
      <t>ギョウ</t>
    </rPh>
    <rPh sb="8" eb="9">
      <t>モノ</t>
    </rPh>
    <rPh sb="11" eb="12">
      <t>スウ</t>
    </rPh>
    <rPh sb="14" eb="16">
      <t>レイワ</t>
    </rPh>
    <rPh sb="17" eb="18">
      <t>ネン</t>
    </rPh>
    <rPh sb="18" eb="19">
      <t>ヘイネン</t>
    </rPh>
    <rPh sb="19" eb="20">
      <t>ガツ</t>
    </rPh>
    <rPh sb="21" eb="22">
      <t>ニチ</t>
    </rPh>
    <phoneticPr fontId="2"/>
  </si>
  <si>
    <t>事業所</t>
    <rPh sb="0" eb="3">
      <t>ジギョウショ</t>
    </rPh>
    <phoneticPr fontId="2"/>
  </si>
  <si>
    <r>
      <t>　従　　業　　者　　数</t>
    </r>
    <r>
      <rPr>
        <sz val="22"/>
        <color rgb="FF000000"/>
        <rFont val="ＭＳ ゴシック"/>
        <family val="1"/>
        <charset val="128"/>
      </rPr>
      <t xml:space="preserve"> </t>
    </r>
    <r>
      <rPr>
        <sz val="18"/>
        <color rgb="FF000000"/>
        <rFont val="ＭＳ 明朝"/>
        <family val="1"/>
        <charset val="128"/>
      </rPr>
      <t>（令和３年６月１日） （つづき）</t>
    </r>
    <rPh sb="13" eb="15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</si>
</sst>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* #,##0;* \-#,##0;* &quot;-&quot;;@"/>
    <numFmt numFmtId="177" formatCode="#,##0;\-#,##0;&quot;-&quot;;_ @_ "/>
  </numFmts>
  <fonts count="15">
    <font>
      <sz val="14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7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8"/>
      <name val="HG平成丸ｺﾞｼｯｸ体W4"/>
      <family val="3"/>
      <charset val="128"/>
    </font>
    <font>
      <sz val="22"/>
      <color indexed="8"/>
      <name val="ＭＳ ゴシック"/>
      <family val="3"/>
      <charset val="128"/>
    </font>
    <font>
      <sz val="16"/>
      <name val="ＭＳ 明朝"/>
      <family val="1"/>
      <charset val="128"/>
    </font>
    <font>
      <sz val="18"/>
      <color indexed="8"/>
      <name val="ＭＳ Ｐ明朝"/>
      <family val="1"/>
      <charset val="128"/>
    </font>
    <font>
      <sz val="17"/>
      <color indexed="8"/>
      <name val="ＭＳ 明朝"/>
      <family val="1"/>
      <charset val="128"/>
    </font>
    <font>
      <sz val="22"/>
      <color indexed="8"/>
      <name val="ＭＳ Ｐ明朝"/>
      <family val="1"/>
      <charset val="128"/>
    </font>
    <font>
      <sz val="22"/>
      <color rgb="FF000000"/>
      <name val="ＭＳ ゴシック"/>
      <family val="1"/>
      <charset val="128"/>
    </font>
    <font>
      <sz val="18"/>
      <color rgb="FF000000"/>
      <name val="ＭＳ 明朝"/>
      <family val="1"/>
      <charset val="128"/>
    </font>
    <font>
      <sz val="14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</borders>
  <cellStyleXfs count="1">
    <xf numFmtId="0" fontId="0" fillId="2" borderId="0"/>
  </cellStyleXfs>
  <cellXfs count="60">
    <xf numFmtId="0" fontId="0" fillId="2" borderId="0" xfId="0"/>
    <xf numFmtId="176" fontId="4" fillId="0" borderId="0" xfId="0" applyNumberFormat="1" applyFont="1" applyFill="1"/>
    <xf numFmtId="176" fontId="5" fillId="0" borderId="0" xfId="0" applyNumberFormat="1" applyFont="1" applyFill="1"/>
    <xf numFmtId="176" fontId="5" fillId="0" borderId="1" xfId="0" applyNumberFormat="1" applyFont="1" applyFill="1" applyBorder="1"/>
    <xf numFmtId="176" fontId="6" fillId="0" borderId="0" xfId="0" applyNumberFormat="1" applyFont="1" applyFill="1"/>
    <xf numFmtId="176" fontId="1" fillId="0" borderId="1" xfId="0" applyNumberFormat="1" applyFont="1" applyFill="1" applyBorder="1"/>
    <xf numFmtId="176" fontId="8" fillId="0" borderId="0" xfId="0" applyNumberFormat="1" applyFont="1" applyFill="1"/>
    <xf numFmtId="176" fontId="10" fillId="0" borderId="0" xfId="0" applyNumberFormat="1" applyFont="1" applyFill="1"/>
    <xf numFmtId="176" fontId="10" fillId="0" borderId="0" xfId="0" applyNumberFormat="1" applyFont="1" applyFill="1" applyAlignment="1">
      <alignment vertical="center"/>
    </xf>
    <xf numFmtId="176" fontId="1" fillId="0" borderId="4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/>
    <xf numFmtId="176" fontId="1" fillId="0" borderId="3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Continuous" vertical="center" wrapText="1"/>
    </xf>
    <xf numFmtId="176" fontId="1" fillId="0" borderId="4" xfId="0" applyNumberFormat="1" applyFont="1" applyFill="1" applyBorder="1" applyAlignment="1">
      <alignment horizontal="centerContinuous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176" fontId="1" fillId="0" borderId="6" xfId="0" applyNumberFormat="1" applyFont="1" applyFill="1" applyBorder="1"/>
    <xf numFmtId="176" fontId="1" fillId="0" borderId="0" xfId="0" applyNumberFormat="1" applyFont="1" applyFill="1"/>
    <xf numFmtId="176" fontId="1" fillId="0" borderId="8" xfId="0" applyNumberFormat="1" applyFont="1" applyFill="1" applyBorder="1"/>
    <xf numFmtId="177" fontId="1" fillId="0" borderId="13" xfId="0" applyNumberFormat="1" applyFont="1" applyFill="1" applyBorder="1" applyAlignment="1">
      <alignment horizontal="right" vertical="center"/>
    </xf>
    <xf numFmtId="177" fontId="1" fillId="0" borderId="0" xfId="0" applyNumberFormat="1" applyFont="1" applyFill="1" applyAlignment="1">
      <alignment horizontal="right" vertical="center"/>
    </xf>
    <xf numFmtId="176" fontId="1" fillId="0" borderId="0" xfId="0" applyNumberFormat="1" applyFont="1" applyFill="1" applyAlignment="1">
      <alignment horizontal="center"/>
    </xf>
    <xf numFmtId="176" fontId="1" fillId="0" borderId="7" xfId="0" quotePrefix="1" applyNumberFormat="1" applyFont="1" applyFill="1" applyBorder="1" applyAlignment="1">
      <alignment horizontal="right"/>
    </xf>
    <xf numFmtId="176" fontId="1" fillId="0" borderId="0" xfId="0" quotePrefix="1" applyNumberFormat="1" applyFont="1" applyFill="1" applyAlignment="1">
      <alignment horizontal="right"/>
    </xf>
    <xf numFmtId="176" fontId="1" fillId="0" borderId="8" xfId="0" applyNumberFormat="1" applyFont="1" applyFill="1" applyBorder="1" applyAlignment="1">
      <alignment horizontal="center"/>
    </xf>
    <xf numFmtId="176" fontId="1" fillId="0" borderId="9" xfId="0" applyNumberFormat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horizontal="right" vertical="center"/>
    </xf>
    <xf numFmtId="177" fontId="1" fillId="0" borderId="12" xfId="0" applyNumberFormat="1" applyFont="1" applyFill="1" applyBorder="1" applyAlignment="1">
      <alignment horizontal="right" vertical="center"/>
    </xf>
    <xf numFmtId="177" fontId="1" fillId="0" borderId="9" xfId="0" applyNumberFormat="1" applyFont="1" applyFill="1" applyBorder="1" applyAlignment="1">
      <alignment horizontal="right" vertical="center"/>
    </xf>
    <xf numFmtId="176" fontId="1" fillId="0" borderId="10" xfId="0" applyNumberFormat="1" applyFont="1" applyFill="1" applyBorder="1" applyAlignment="1">
      <alignment vertical="center"/>
    </xf>
    <xf numFmtId="0" fontId="1" fillId="0" borderId="9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176" fontId="1" fillId="0" borderId="1" xfId="0" applyNumberFormat="1" applyFont="1" applyFill="1" applyBorder="1" applyAlignment="1">
      <alignment horizontal="center"/>
    </xf>
    <xf numFmtId="0" fontId="1" fillId="0" borderId="15" xfId="0" applyFont="1" applyFill="1" applyBorder="1"/>
    <xf numFmtId="0" fontId="1" fillId="0" borderId="14" xfId="0" applyFont="1" applyFill="1" applyBorder="1"/>
    <xf numFmtId="176" fontId="1" fillId="0" borderId="6" xfId="0" applyNumberFormat="1" applyFont="1" applyFill="1" applyBorder="1" applyAlignment="1">
      <alignment horizontal="center"/>
    </xf>
    <xf numFmtId="176" fontId="14" fillId="0" borderId="7" xfId="0" applyNumberFormat="1" applyFont="1" applyFill="1" applyBorder="1" applyAlignment="1">
      <alignment horizontal="right" vertical="top"/>
    </xf>
    <xf numFmtId="176" fontId="14" fillId="0" borderId="0" xfId="0" applyNumberFormat="1" applyFont="1" applyFill="1" applyAlignment="1">
      <alignment horizontal="right" vertical="top"/>
    </xf>
    <xf numFmtId="176" fontId="1" fillId="0" borderId="8" xfId="0" applyNumberFormat="1" applyFont="1" applyFill="1" applyBorder="1" applyAlignment="1">
      <alignment vertical="top"/>
    </xf>
    <xf numFmtId="176" fontId="1" fillId="0" borderId="7" xfId="0" applyNumberFormat="1" applyFont="1" applyFill="1" applyBorder="1" applyAlignment="1">
      <alignment horizontal="right" vertical="top"/>
    </xf>
    <xf numFmtId="176" fontId="1" fillId="0" borderId="0" xfId="0" applyNumberFormat="1" applyFont="1" applyFill="1" applyAlignment="1">
      <alignment horizontal="right" vertical="top"/>
    </xf>
    <xf numFmtId="176" fontId="7" fillId="0" borderId="0" xfId="0" applyNumberFormat="1" applyFont="1" applyFill="1" applyAlignment="1">
      <alignment horizontal="right" vertical="center" indent="1"/>
    </xf>
    <xf numFmtId="176" fontId="7" fillId="0" borderId="0" xfId="0" applyNumberFormat="1" applyFont="1" applyFill="1" applyAlignment="1">
      <alignment horizontal="left" vertical="center" indent="1"/>
    </xf>
    <xf numFmtId="176" fontId="1" fillId="0" borderId="18" xfId="0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176" fontId="1" fillId="0" borderId="21" xfId="0" applyNumberFormat="1" applyFont="1" applyFill="1" applyBorder="1" applyAlignment="1">
      <alignment horizontal="center" vertical="center"/>
    </xf>
    <xf numFmtId="176" fontId="1" fillId="0" borderId="22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Alignment="1">
      <alignment horizontal="right" vertical="center"/>
    </xf>
    <xf numFmtId="176" fontId="8" fillId="0" borderId="3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176" fontId="1" fillId="0" borderId="16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176" fontId="1" fillId="0" borderId="9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left" vertical="top"/>
    </xf>
    <xf numFmtId="176" fontId="7" fillId="0" borderId="0" xfId="0" applyNumberFormat="1" applyFont="1" applyFill="1" applyAlignment="1">
      <alignment horizontal="left" vertical="center"/>
    </xf>
    <xf numFmtId="176" fontId="1" fillId="0" borderId="19" xfId="0" applyNumberFormat="1" applyFont="1" applyFill="1" applyBorder="1" applyAlignment="1">
      <alignment horizontal="center" vertical="center" wrapText="1"/>
    </xf>
    <xf numFmtId="176" fontId="1" fillId="0" borderId="20" xfId="0" applyNumberFormat="1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1"/>
  <sheetViews>
    <sheetView showGridLines="0" tabSelected="1" showOutlineSymbols="0" view="pageBreakPreview" zoomScale="70" zoomScaleNormal="70" zoomScaleSheetLayoutView="70" workbookViewId="0">
      <selection activeCell="A3" sqref="A3:A4"/>
    </sheetView>
  </sheetViews>
  <sheetFormatPr defaultColWidth="10.33203125" defaultRowHeight="13.2"/>
  <cols>
    <col min="1" max="1" width="13.1640625" style="1" customWidth="1"/>
    <col min="2" max="11" width="10.4140625" style="1" customWidth="1"/>
    <col min="12" max="21" width="11.58203125" style="1" customWidth="1"/>
    <col min="22" max="22" width="13.1640625" style="1" customWidth="1"/>
    <col min="23" max="30" width="13.08203125" style="1" customWidth="1"/>
    <col min="31" max="40" width="11.9140625" style="1" customWidth="1"/>
    <col min="41" max="16384" width="10.33203125" style="1"/>
  </cols>
  <sheetData>
    <row r="1" spans="1:40" s="2" customFormat="1" ht="25.5" customHeight="1">
      <c r="A1" s="46" t="s">
        <v>57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56" t="s">
        <v>62</v>
      </c>
      <c r="M1" s="56"/>
      <c r="N1" s="56"/>
      <c r="O1" s="56"/>
      <c r="P1" s="56"/>
      <c r="Q1" s="56"/>
      <c r="R1" s="56"/>
      <c r="S1" s="56"/>
      <c r="T1" s="56"/>
      <c r="U1" s="56"/>
      <c r="V1" s="40" t="s">
        <v>55</v>
      </c>
      <c r="W1" s="40"/>
      <c r="X1" s="40"/>
      <c r="Y1" s="40"/>
      <c r="Z1" s="40"/>
      <c r="AA1" s="40"/>
      <c r="AB1" s="40"/>
      <c r="AC1" s="40"/>
      <c r="AD1" s="40"/>
      <c r="AE1" s="41" t="s">
        <v>64</v>
      </c>
      <c r="AF1" s="41"/>
      <c r="AG1" s="41"/>
      <c r="AH1" s="41"/>
      <c r="AI1" s="41"/>
      <c r="AJ1" s="41"/>
      <c r="AK1" s="41"/>
      <c r="AL1" s="41"/>
      <c r="AM1" s="41"/>
      <c r="AN1" s="41"/>
    </row>
    <row r="2" spans="1:40" s="2" customFormat="1" ht="4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5"/>
      <c r="M2" s="5"/>
      <c r="N2" s="5"/>
      <c r="O2" s="5"/>
      <c r="P2" s="5"/>
      <c r="Q2" s="5"/>
      <c r="R2" s="5"/>
      <c r="S2" s="5"/>
      <c r="T2" s="5"/>
      <c r="U2" s="5"/>
      <c r="V2" s="3"/>
      <c r="W2" s="3"/>
      <c r="X2" s="3"/>
      <c r="Z2" s="4"/>
      <c r="AB2" s="4"/>
      <c r="AD2" s="4"/>
      <c r="AF2" s="4"/>
      <c r="AH2" s="4"/>
      <c r="AJ2" s="4"/>
      <c r="AL2" s="4"/>
    </row>
    <row r="3" spans="1:40" s="7" customFormat="1" ht="42" customHeight="1">
      <c r="A3" s="44" t="s">
        <v>34</v>
      </c>
      <c r="B3" s="57" t="s">
        <v>59</v>
      </c>
      <c r="C3" s="58"/>
      <c r="D3" s="49" t="s">
        <v>39</v>
      </c>
      <c r="E3" s="43"/>
      <c r="F3" s="49" t="s">
        <v>60</v>
      </c>
      <c r="G3" s="43"/>
      <c r="H3" s="49" t="s">
        <v>40</v>
      </c>
      <c r="I3" s="43"/>
      <c r="J3" s="49" t="s">
        <v>41</v>
      </c>
      <c r="K3" s="59"/>
      <c r="L3" s="42" t="s">
        <v>42</v>
      </c>
      <c r="M3" s="43"/>
      <c r="N3" s="49" t="s">
        <v>43</v>
      </c>
      <c r="O3" s="43"/>
      <c r="P3" s="49" t="s">
        <v>44</v>
      </c>
      <c r="Q3" s="43"/>
      <c r="R3" s="49" t="s">
        <v>45</v>
      </c>
      <c r="S3" s="43"/>
      <c r="T3" s="49" t="s">
        <v>46</v>
      </c>
      <c r="U3" s="59"/>
      <c r="V3" s="10" t="s">
        <v>34</v>
      </c>
      <c r="W3" s="49" t="s">
        <v>47</v>
      </c>
      <c r="X3" s="43"/>
      <c r="Y3" s="50" t="s">
        <v>48</v>
      </c>
      <c r="Z3" s="51"/>
      <c r="AA3" s="50" t="s">
        <v>49</v>
      </c>
      <c r="AB3" s="51"/>
      <c r="AC3" s="50" t="s">
        <v>50</v>
      </c>
      <c r="AD3" s="52"/>
      <c r="AE3" s="53" t="s">
        <v>51</v>
      </c>
      <c r="AF3" s="52"/>
      <c r="AG3" s="53" t="s">
        <v>52</v>
      </c>
      <c r="AH3" s="51"/>
      <c r="AI3" s="50" t="s">
        <v>53</v>
      </c>
      <c r="AJ3" s="51"/>
      <c r="AK3" s="48" t="s">
        <v>54</v>
      </c>
      <c r="AL3" s="52"/>
      <c r="AM3" s="47" t="s">
        <v>56</v>
      </c>
      <c r="AN3" s="48"/>
    </row>
    <row r="4" spans="1:40" s="7" customFormat="1" ht="42" customHeight="1">
      <c r="A4" s="45"/>
      <c r="B4" s="11" t="s">
        <v>38</v>
      </c>
      <c r="C4" s="12" t="s">
        <v>37</v>
      </c>
      <c r="D4" s="11" t="s">
        <v>38</v>
      </c>
      <c r="E4" s="12" t="s">
        <v>37</v>
      </c>
      <c r="F4" s="11" t="s">
        <v>38</v>
      </c>
      <c r="G4" s="12" t="s">
        <v>37</v>
      </c>
      <c r="H4" s="11" t="s">
        <v>38</v>
      </c>
      <c r="I4" s="12" t="s">
        <v>37</v>
      </c>
      <c r="J4" s="11" t="s">
        <v>38</v>
      </c>
      <c r="K4" s="13" t="s">
        <v>37</v>
      </c>
      <c r="L4" s="14" t="s">
        <v>38</v>
      </c>
      <c r="M4" s="12" t="s">
        <v>37</v>
      </c>
      <c r="N4" s="14" t="s">
        <v>38</v>
      </c>
      <c r="O4" s="12" t="s">
        <v>37</v>
      </c>
      <c r="P4" s="11" t="s">
        <v>38</v>
      </c>
      <c r="Q4" s="12" t="s">
        <v>37</v>
      </c>
      <c r="R4" s="11" t="s">
        <v>38</v>
      </c>
      <c r="S4" s="9" t="s">
        <v>37</v>
      </c>
      <c r="T4" s="9" t="s">
        <v>38</v>
      </c>
      <c r="U4" s="9" t="s">
        <v>37</v>
      </c>
      <c r="V4" s="15"/>
      <c r="W4" s="14" t="s">
        <v>38</v>
      </c>
      <c r="X4" s="13" t="s">
        <v>37</v>
      </c>
      <c r="Y4" s="11" t="s">
        <v>38</v>
      </c>
      <c r="Z4" s="13" t="s">
        <v>37</v>
      </c>
      <c r="AA4" s="11" t="s">
        <v>38</v>
      </c>
      <c r="AB4" s="13" t="s">
        <v>37</v>
      </c>
      <c r="AC4" s="11" t="s">
        <v>38</v>
      </c>
      <c r="AD4" s="13" t="s">
        <v>37</v>
      </c>
      <c r="AE4" s="14" t="s">
        <v>38</v>
      </c>
      <c r="AF4" s="13" t="s">
        <v>37</v>
      </c>
      <c r="AG4" s="14" t="s">
        <v>38</v>
      </c>
      <c r="AH4" s="12" t="s">
        <v>37</v>
      </c>
      <c r="AI4" s="14" t="s">
        <v>38</v>
      </c>
      <c r="AJ4" s="13" t="s">
        <v>37</v>
      </c>
      <c r="AK4" s="11" t="s">
        <v>38</v>
      </c>
      <c r="AL4" s="13" t="s">
        <v>37</v>
      </c>
      <c r="AM4" s="11" t="s">
        <v>38</v>
      </c>
      <c r="AN4" s="13" t="s">
        <v>37</v>
      </c>
    </row>
    <row r="5" spans="1:40" s="7" customFormat="1" ht="25.95" customHeight="1">
      <c r="A5" s="16"/>
      <c r="B5" s="35" t="s">
        <v>63</v>
      </c>
      <c r="C5" s="36" t="s">
        <v>35</v>
      </c>
      <c r="D5" s="36" t="s">
        <v>63</v>
      </c>
      <c r="E5" s="36" t="s">
        <v>35</v>
      </c>
      <c r="F5" s="36" t="s">
        <v>63</v>
      </c>
      <c r="G5" s="36" t="s">
        <v>35</v>
      </c>
      <c r="H5" s="36" t="s">
        <v>63</v>
      </c>
      <c r="I5" s="36" t="s">
        <v>35</v>
      </c>
      <c r="J5" s="36" t="s">
        <v>63</v>
      </c>
      <c r="K5" s="36" t="s">
        <v>35</v>
      </c>
      <c r="L5" s="36" t="s">
        <v>63</v>
      </c>
      <c r="M5" s="36" t="s">
        <v>35</v>
      </c>
      <c r="N5" s="36" t="s">
        <v>63</v>
      </c>
      <c r="O5" s="36" t="s">
        <v>35</v>
      </c>
      <c r="P5" s="36" t="s">
        <v>63</v>
      </c>
      <c r="Q5" s="36" t="s">
        <v>35</v>
      </c>
      <c r="R5" s="36" t="s">
        <v>63</v>
      </c>
      <c r="S5" s="36" t="s">
        <v>35</v>
      </c>
      <c r="T5" s="36" t="s">
        <v>63</v>
      </c>
      <c r="U5" s="36" t="s">
        <v>35</v>
      </c>
      <c r="V5" s="37"/>
      <c r="W5" s="38" t="s">
        <v>63</v>
      </c>
      <c r="X5" s="39" t="s">
        <v>35</v>
      </c>
      <c r="Y5" s="39" t="s">
        <v>63</v>
      </c>
      <c r="Z5" s="39" t="s">
        <v>35</v>
      </c>
      <c r="AA5" s="39" t="s">
        <v>63</v>
      </c>
      <c r="AB5" s="39" t="s">
        <v>35</v>
      </c>
      <c r="AC5" s="39" t="s">
        <v>63</v>
      </c>
      <c r="AD5" s="39" t="s">
        <v>35</v>
      </c>
      <c r="AE5" s="39" t="s">
        <v>63</v>
      </c>
      <c r="AF5" s="39" t="s">
        <v>35</v>
      </c>
      <c r="AG5" s="39" t="s">
        <v>63</v>
      </c>
      <c r="AH5" s="39" t="s">
        <v>35</v>
      </c>
      <c r="AI5" s="39" t="s">
        <v>63</v>
      </c>
      <c r="AJ5" s="39" t="s">
        <v>35</v>
      </c>
      <c r="AK5" s="39" t="s">
        <v>63</v>
      </c>
      <c r="AL5" s="39" t="s">
        <v>35</v>
      </c>
      <c r="AM5" s="39" t="s">
        <v>63</v>
      </c>
      <c r="AN5" s="39" t="s">
        <v>35</v>
      </c>
    </row>
    <row r="6" spans="1:40" s="7" customFormat="1" ht="25.95" customHeight="1">
      <c r="A6" s="16" t="s">
        <v>0</v>
      </c>
      <c r="B6" s="18">
        <f>+B8+B10</f>
        <v>48940</v>
      </c>
      <c r="C6" s="19">
        <f>+C8+C10</f>
        <v>446103</v>
      </c>
      <c r="D6" s="19">
        <f t="shared" ref="D6:U6" si="0">+D8+D10</f>
        <v>1329</v>
      </c>
      <c r="E6" s="19">
        <f t="shared" si="0"/>
        <v>13896</v>
      </c>
      <c r="F6" s="19">
        <f t="shared" si="0"/>
        <v>47611</v>
      </c>
      <c r="G6" s="19">
        <f t="shared" si="0"/>
        <v>432207</v>
      </c>
      <c r="H6" s="19">
        <f>+H8+H10</f>
        <v>12</v>
      </c>
      <c r="I6" s="19">
        <f t="shared" si="0"/>
        <v>114</v>
      </c>
      <c r="J6" s="19">
        <f t="shared" si="0"/>
        <v>4860</v>
      </c>
      <c r="K6" s="19">
        <f t="shared" si="0"/>
        <v>34153</v>
      </c>
      <c r="L6" s="19">
        <f t="shared" si="0"/>
        <v>2795</v>
      </c>
      <c r="M6" s="19">
        <f t="shared" si="0"/>
        <v>59990</v>
      </c>
      <c r="N6" s="19">
        <f t="shared" si="0"/>
        <v>151</v>
      </c>
      <c r="O6" s="19">
        <f t="shared" si="0"/>
        <v>1621</v>
      </c>
      <c r="P6" s="19">
        <f t="shared" si="0"/>
        <v>347</v>
      </c>
      <c r="Q6" s="19">
        <f t="shared" si="0"/>
        <v>5534</v>
      </c>
      <c r="R6" s="19">
        <f t="shared" si="0"/>
        <v>892</v>
      </c>
      <c r="S6" s="19">
        <f t="shared" si="0"/>
        <v>20321</v>
      </c>
      <c r="T6" s="19">
        <f t="shared" si="0"/>
        <v>12268</v>
      </c>
      <c r="U6" s="19">
        <f t="shared" si="0"/>
        <v>90051</v>
      </c>
      <c r="V6" s="17" t="s">
        <v>0</v>
      </c>
      <c r="W6" s="19">
        <f t="shared" ref="W6:AN6" si="1">+W8+W10</f>
        <v>853</v>
      </c>
      <c r="X6" s="19">
        <f t="shared" si="1"/>
        <v>10185</v>
      </c>
      <c r="Y6" s="19">
        <f t="shared" si="1"/>
        <v>2029</v>
      </c>
      <c r="Z6" s="19">
        <f t="shared" si="1"/>
        <v>7239</v>
      </c>
      <c r="AA6" s="19">
        <f t="shared" si="1"/>
        <v>2006</v>
      </c>
      <c r="AB6" s="19">
        <f t="shared" si="1"/>
        <v>9904</v>
      </c>
      <c r="AC6" s="19">
        <f t="shared" si="1"/>
        <v>6509</v>
      </c>
      <c r="AD6" s="19">
        <f t="shared" si="1"/>
        <v>35959</v>
      </c>
      <c r="AE6" s="19">
        <f t="shared" si="1"/>
        <v>4815</v>
      </c>
      <c r="AF6" s="19">
        <f t="shared" si="1"/>
        <v>18477</v>
      </c>
      <c r="AG6" s="19">
        <f t="shared" si="1"/>
        <v>1474</v>
      </c>
      <c r="AH6" s="19">
        <f t="shared" si="1"/>
        <v>15683</v>
      </c>
      <c r="AI6" s="19">
        <f t="shared" si="1"/>
        <v>4794</v>
      </c>
      <c r="AJ6" s="19">
        <f t="shared" si="1"/>
        <v>83484</v>
      </c>
      <c r="AK6" s="19">
        <f t="shared" si="1"/>
        <v>413</v>
      </c>
      <c r="AL6" s="19">
        <f t="shared" si="1"/>
        <v>4598</v>
      </c>
      <c r="AM6" s="19">
        <f t="shared" si="1"/>
        <v>3393</v>
      </c>
      <c r="AN6" s="19">
        <f t="shared" si="1"/>
        <v>34894</v>
      </c>
    </row>
    <row r="7" spans="1:40" s="7" customFormat="1" ht="25.95" customHeight="1">
      <c r="A7" s="16"/>
      <c r="B7" s="18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7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</row>
    <row r="8" spans="1:40" s="7" customFormat="1" ht="25.95" customHeight="1">
      <c r="A8" s="16" t="s">
        <v>1</v>
      </c>
      <c r="B8" s="18">
        <f>SUM(B12:B20)</f>
        <v>41842</v>
      </c>
      <c r="C8" s="19">
        <f>SUM(C12:C20)</f>
        <v>389686</v>
      </c>
      <c r="D8" s="19">
        <f t="shared" ref="D8:U8" si="2">SUM(D12:D20)</f>
        <v>952</v>
      </c>
      <c r="E8" s="19">
        <f t="shared" si="2"/>
        <v>10555</v>
      </c>
      <c r="F8" s="19">
        <f t="shared" si="2"/>
        <v>40890</v>
      </c>
      <c r="G8" s="19">
        <f t="shared" si="2"/>
        <v>379131</v>
      </c>
      <c r="H8" s="19">
        <f t="shared" si="2"/>
        <v>7</v>
      </c>
      <c r="I8" s="19">
        <f t="shared" si="2"/>
        <v>35</v>
      </c>
      <c r="J8" s="19">
        <f t="shared" si="2"/>
        <v>4046</v>
      </c>
      <c r="K8" s="19">
        <f t="shared" si="2"/>
        <v>29014</v>
      </c>
      <c r="L8" s="19">
        <f t="shared" si="2"/>
        <v>2197</v>
      </c>
      <c r="M8" s="19">
        <f t="shared" si="2"/>
        <v>48285</v>
      </c>
      <c r="N8" s="19">
        <f t="shared" si="2"/>
        <v>126</v>
      </c>
      <c r="O8" s="19">
        <f t="shared" si="2"/>
        <v>1408</v>
      </c>
      <c r="P8" s="19">
        <f t="shared" si="2"/>
        <v>321</v>
      </c>
      <c r="Q8" s="19">
        <f t="shared" si="2"/>
        <v>5441</v>
      </c>
      <c r="R8" s="19">
        <f t="shared" si="2"/>
        <v>735</v>
      </c>
      <c r="S8" s="19">
        <f t="shared" si="2"/>
        <v>17656</v>
      </c>
      <c r="T8" s="19">
        <f t="shared" si="2"/>
        <v>10528</v>
      </c>
      <c r="U8" s="19">
        <f t="shared" si="2"/>
        <v>79751</v>
      </c>
      <c r="V8" s="17" t="s">
        <v>1</v>
      </c>
      <c r="W8" s="19">
        <f t="shared" ref="W8:AN8" si="3">SUM(W12:W20)</f>
        <v>785</v>
      </c>
      <c r="X8" s="19">
        <f t="shared" si="3"/>
        <v>9427</v>
      </c>
      <c r="Y8" s="19">
        <f t="shared" si="3"/>
        <v>1872</v>
      </c>
      <c r="Z8" s="19">
        <f t="shared" si="3"/>
        <v>6786</v>
      </c>
      <c r="AA8" s="19">
        <f t="shared" si="3"/>
        <v>1801</v>
      </c>
      <c r="AB8" s="19">
        <f t="shared" si="3"/>
        <v>9171</v>
      </c>
      <c r="AC8" s="19">
        <f t="shared" si="3"/>
        <v>5695</v>
      </c>
      <c r="AD8" s="19">
        <f t="shared" si="3"/>
        <v>32665</v>
      </c>
      <c r="AE8" s="19">
        <f t="shared" si="3"/>
        <v>4163</v>
      </c>
      <c r="AF8" s="19">
        <f t="shared" si="3"/>
        <v>16326</v>
      </c>
      <c r="AG8" s="19">
        <f t="shared" si="3"/>
        <v>1303</v>
      </c>
      <c r="AH8" s="19">
        <f t="shared" si="3"/>
        <v>14605</v>
      </c>
      <c r="AI8" s="19">
        <f t="shared" si="3"/>
        <v>4113</v>
      </c>
      <c r="AJ8" s="19">
        <f t="shared" si="3"/>
        <v>72461</v>
      </c>
      <c r="AK8" s="19">
        <f t="shared" si="3"/>
        <v>322</v>
      </c>
      <c r="AL8" s="19">
        <f t="shared" si="3"/>
        <v>3792</v>
      </c>
      <c r="AM8" s="19">
        <f t="shared" si="3"/>
        <v>2876</v>
      </c>
      <c r="AN8" s="19">
        <f t="shared" si="3"/>
        <v>32308</v>
      </c>
    </row>
    <row r="9" spans="1:40" s="7" customFormat="1" ht="25.95" customHeight="1">
      <c r="A9" s="16"/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7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</row>
    <row r="10" spans="1:40" s="7" customFormat="1" ht="25.95" customHeight="1">
      <c r="A10" s="16" t="s">
        <v>2</v>
      </c>
      <c r="B10" s="18">
        <f>+B22+B25+B28+B32+B40+B46</f>
        <v>7098</v>
      </c>
      <c r="C10" s="19">
        <f>+C22+C25+C28+C32+C40+C46</f>
        <v>56417</v>
      </c>
      <c r="D10" s="19">
        <f t="shared" ref="D10:U10" si="4">+D22+D25+D28+D32+D40+D46</f>
        <v>377</v>
      </c>
      <c r="E10" s="19">
        <f t="shared" si="4"/>
        <v>3341</v>
      </c>
      <c r="F10" s="19">
        <f t="shared" si="4"/>
        <v>6721</v>
      </c>
      <c r="G10" s="19">
        <f t="shared" si="4"/>
        <v>53076</v>
      </c>
      <c r="H10" s="19">
        <f>SUM(H22,H25,H28,H32,H40,H46)</f>
        <v>5</v>
      </c>
      <c r="I10" s="19">
        <f>SUM(I22,I25,I28,I32,I40,I46)</f>
        <v>79</v>
      </c>
      <c r="J10" s="19">
        <f t="shared" si="4"/>
        <v>814</v>
      </c>
      <c r="K10" s="19">
        <f t="shared" si="4"/>
        <v>5139</v>
      </c>
      <c r="L10" s="19">
        <f t="shared" si="4"/>
        <v>598</v>
      </c>
      <c r="M10" s="19">
        <f t="shared" si="4"/>
        <v>11705</v>
      </c>
      <c r="N10" s="19">
        <f>SUM(N22,N25,N28,N32,N40,N46)</f>
        <v>25</v>
      </c>
      <c r="O10" s="19">
        <f>SUM(O22,O25,O28,O32,O40,O46)</f>
        <v>213</v>
      </c>
      <c r="P10" s="19">
        <f>SUM(P22,P25,P28,P32,P40,P46)</f>
        <v>26</v>
      </c>
      <c r="Q10" s="19">
        <f>SUM(Q22,Q25,Q28,Q32,Q40,Q46)</f>
        <v>93</v>
      </c>
      <c r="R10" s="19">
        <f t="shared" si="4"/>
        <v>157</v>
      </c>
      <c r="S10" s="19">
        <f t="shared" si="4"/>
        <v>2665</v>
      </c>
      <c r="T10" s="19">
        <f t="shared" si="4"/>
        <v>1740</v>
      </c>
      <c r="U10" s="19">
        <f t="shared" si="4"/>
        <v>10300</v>
      </c>
      <c r="V10" s="17" t="s">
        <v>2</v>
      </c>
      <c r="W10" s="19">
        <f t="shared" ref="W10:AN10" si="5">+W22+W25+W28+W32+W40+W46</f>
        <v>68</v>
      </c>
      <c r="X10" s="19">
        <f t="shared" si="5"/>
        <v>758</v>
      </c>
      <c r="Y10" s="19">
        <f t="shared" si="5"/>
        <v>157</v>
      </c>
      <c r="Z10" s="19">
        <f t="shared" si="5"/>
        <v>453</v>
      </c>
      <c r="AA10" s="19">
        <f t="shared" si="5"/>
        <v>205</v>
      </c>
      <c r="AB10" s="19">
        <f t="shared" si="5"/>
        <v>733</v>
      </c>
      <c r="AC10" s="19">
        <f t="shared" si="5"/>
        <v>814</v>
      </c>
      <c r="AD10" s="19">
        <f t="shared" si="5"/>
        <v>3294</v>
      </c>
      <c r="AE10" s="19">
        <f t="shared" si="5"/>
        <v>652</v>
      </c>
      <c r="AF10" s="19">
        <f t="shared" si="5"/>
        <v>2151</v>
      </c>
      <c r="AG10" s="19">
        <f t="shared" si="5"/>
        <v>171</v>
      </c>
      <c r="AH10" s="19">
        <f t="shared" si="5"/>
        <v>1078</v>
      </c>
      <c r="AI10" s="19">
        <f t="shared" si="5"/>
        <v>681</v>
      </c>
      <c r="AJ10" s="19">
        <f t="shared" si="5"/>
        <v>11023</v>
      </c>
      <c r="AK10" s="19">
        <f t="shared" si="5"/>
        <v>91</v>
      </c>
      <c r="AL10" s="19">
        <f t="shared" si="5"/>
        <v>806</v>
      </c>
      <c r="AM10" s="19">
        <f t="shared" si="5"/>
        <v>517</v>
      </c>
      <c r="AN10" s="19">
        <f t="shared" si="5"/>
        <v>2586</v>
      </c>
    </row>
    <row r="11" spans="1:40" s="7" customFormat="1" ht="25.95" customHeight="1">
      <c r="A11" s="20"/>
      <c r="B11" s="21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3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40" s="7" customFormat="1" ht="25.95" customHeight="1">
      <c r="A12" s="16" t="s">
        <v>33</v>
      </c>
      <c r="B12" s="21">
        <v>17594</v>
      </c>
      <c r="C12" s="22">
        <v>177165</v>
      </c>
      <c r="D12" s="22">
        <v>173</v>
      </c>
      <c r="E12" s="22">
        <v>1926</v>
      </c>
      <c r="F12" s="22">
        <v>17421</v>
      </c>
      <c r="G12" s="22">
        <v>175239</v>
      </c>
      <c r="H12" s="22">
        <v>1</v>
      </c>
      <c r="I12" s="22">
        <v>5</v>
      </c>
      <c r="J12" s="22">
        <v>1493</v>
      </c>
      <c r="K12" s="22">
        <v>11791</v>
      </c>
      <c r="L12" s="22">
        <v>664</v>
      </c>
      <c r="M12" s="22">
        <v>13480</v>
      </c>
      <c r="N12" s="22">
        <v>53</v>
      </c>
      <c r="O12" s="22">
        <v>768</v>
      </c>
      <c r="P12" s="22">
        <v>217</v>
      </c>
      <c r="Q12" s="22">
        <v>4284</v>
      </c>
      <c r="R12" s="22">
        <v>297</v>
      </c>
      <c r="S12" s="22">
        <v>8722</v>
      </c>
      <c r="T12" s="22">
        <v>4469</v>
      </c>
      <c r="U12" s="22">
        <v>38111</v>
      </c>
      <c r="V12" s="17" t="s">
        <v>33</v>
      </c>
      <c r="W12" s="22">
        <v>399</v>
      </c>
      <c r="X12" s="22">
        <v>5326</v>
      </c>
      <c r="Y12" s="22">
        <v>945</v>
      </c>
      <c r="Z12" s="22">
        <v>3781</v>
      </c>
      <c r="AA12" s="22">
        <v>941</v>
      </c>
      <c r="AB12" s="22">
        <v>5213</v>
      </c>
      <c r="AC12" s="22">
        <v>2562</v>
      </c>
      <c r="AD12" s="22">
        <v>17148</v>
      </c>
      <c r="AE12" s="22">
        <v>1633</v>
      </c>
      <c r="AF12" s="22">
        <v>8191</v>
      </c>
      <c r="AG12" s="22">
        <v>611</v>
      </c>
      <c r="AH12" s="22">
        <v>8278</v>
      </c>
      <c r="AI12" s="22">
        <v>1792</v>
      </c>
      <c r="AJ12" s="22">
        <v>31397</v>
      </c>
      <c r="AK12" s="22">
        <v>77</v>
      </c>
      <c r="AL12" s="22">
        <v>809</v>
      </c>
      <c r="AM12" s="22">
        <v>1267</v>
      </c>
      <c r="AN12" s="22">
        <v>17935</v>
      </c>
    </row>
    <row r="13" spans="1:40" s="7" customFormat="1" ht="25.95" customHeight="1">
      <c r="A13" s="16" t="s">
        <v>3</v>
      </c>
      <c r="B13" s="21">
        <v>7681</v>
      </c>
      <c r="C13" s="22">
        <v>75280</v>
      </c>
      <c r="D13" s="22">
        <v>269</v>
      </c>
      <c r="E13" s="22">
        <v>2765</v>
      </c>
      <c r="F13" s="22">
        <v>7412</v>
      </c>
      <c r="G13" s="22">
        <v>72515</v>
      </c>
      <c r="H13" s="22">
        <v>2</v>
      </c>
      <c r="I13" s="22">
        <v>22</v>
      </c>
      <c r="J13" s="22">
        <v>734</v>
      </c>
      <c r="K13" s="22">
        <v>5545</v>
      </c>
      <c r="L13" s="22">
        <v>501</v>
      </c>
      <c r="M13" s="22">
        <v>12467</v>
      </c>
      <c r="N13" s="22">
        <v>26</v>
      </c>
      <c r="O13" s="22">
        <v>160</v>
      </c>
      <c r="P13" s="22">
        <v>31</v>
      </c>
      <c r="Q13" s="22">
        <v>404</v>
      </c>
      <c r="R13" s="22">
        <v>155</v>
      </c>
      <c r="S13" s="22">
        <v>3829</v>
      </c>
      <c r="T13" s="22">
        <v>2019</v>
      </c>
      <c r="U13" s="22">
        <v>15654</v>
      </c>
      <c r="V13" s="17" t="s">
        <v>3</v>
      </c>
      <c r="W13" s="22">
        <v>124</v>
      </c>
      <c r="X13" s="22">
        <v>1232</v>
      </c>
      <c r="Y13" s="22">
        <v>311</v>
      </c>
      <c r="Z13" s="22">
        <v>1052</v>
      </c>
      <c r="AA13" s="22">
        <v>300</v>
      </c>
      <c r="AB13" s="22">
        <v>1485</v>
      </c>
      <c r="AC13" s="22">
        <v>901</v>
      </c>
      <c r="AD13" s="22">
        <v>5419</v>
      </c>
      <c r="AE13" s="22">
        <v>786</v>
      </c>
      <c r="AF13" s="22">
        <v>2915</v>
      </c>
      <c r="AG13" s="22">
        <v>242</v>
      </c>
      <c r="AH13" s="22">
        <v>2795</v>
      </c>
      <c r="AI13" s="22">
        <v>753</v>
      </c>
      <c r="AJ13" s="22">
        <v>13746</v>
      </c>
      <c r="AK13" s="22">
        <v>66</v>
      </c>
      <c r="AL13" s="22">
        <v>1024</v>
      </c>
      <c r="AM13" s="22">
        <v>461</v>
      </c>
      <c r="AN13" s="22">
        <v>4766</v>
      </c>
    </row>
    <row r="14" spans="1:40" s="7" customFormat="1" ht="25.95" customHeight="1">
      <c r="A14" s="16" t="s">
        <v>4</v>
      </c>
      <c r="B14" s="21">
        <v>5828</v>
      </c>
      <c r="C14" s="22">
        <v>50926</v>
      </c>
      <c r="D14" s="22">
        <v>98</v>
      </c>
      <c r="E14" s="22">
        <v>1024</v>
      </c>
      <c r="F14" s="22">
        <v>5730</v>
      </c>
      <c r="G14" s="22">
        <v>49902</v>
      </c>
      <c r="H14" s="22">
        <v>1</v>
      </c>
      <c r="I14" s="22">
        <v>6</v>
      </c>
      <c r="J14" s="22">
        <v>666</v>
      </c>
      <c r="K14" s="22">
        <v>4985</v>
      </c>
      <c r="L14" s="22">
        <v>366</v>
      </c>
      <c r="M14" s="22">
        <v>8411</v>
      </c>
      <c r="N14" s="22">
        <v>8</v>
      </c>
      <c r="O14" s="22">
        <v>235</v>
      </c>
      <c r="P14" s="22">
        <v>34</v>
      </c>
      <c r="Q14" s="22">
        <v>545</v>
      </c>
      <c r="R14" s="22">
        <v>93</v>
      </c>
      <c r="S14" s="22">
        <v>1654</v>
      </c>
      <c r="T14" s="22">
        <v>1372</v>
      </c>
      <c r="U14" s="22">
        <v>9344</v>
      </c>
      <c r="V14" s="17" t="s">
        <v>4</v>
      </c>
      <c r="W14" s="22">
        <v>93</v>
      </c>
      <c r="X14" s="22">
        <v>992</v>
      </c>
      <c r="Y14" s="22">
        <v>269</v>
      </c>
      <c r="Z14" s="22">
        <v>944</v>
      </c>
      <c r="AA14" s="22">
        <v>218</v>
      </c>
      <c r="AB14" s="22">
        <v>1060</v>
      </c>
      <c r="AC14" s="22">
        <v>786</v>
      </c>
      <c r="AD14" s="22">
        <v>3820</v>
      </c>
      <c r="AE14" s="22">
        <v>643</v>
      </c>
      <c r="AF14" s="22">
        <v>1933</v>
      </c>
      <c r="AG14" s="22">
        <v>180</v>
      </c>
      <c r="AH14" s="22">
        <v>1420</v>
      </c>
      <c r="AI14" s="22">
        <v>585</v>
      </c>
      <c r="AJ14" s="22">
        <v>9570</v>
      </c>
      <c r="AK14" s="22">
        <v>56</v>
      </c>
      <c r="AL14" s="22">
        <v>678</v>
      </c>
      <c r="AM14" s="22">
        <v>360</v>
      </c>
      <c r="AN14" s="22">
        <v>4305</v>
      </c>
    </row>
    <row r="15" spans="1:40" s="7" customFormat="1" ht="25.95" customHeight="1">
      <c r="A15" s="16" t="s">
        <v>5</v>
      </c>
      <c r="B15" s="21">
        <v>2437</v>
      </c>
      <c r="C15" s="22">
        <v>19078</v>
      </c>
      <c r="D15" s="22">
        <v>91</v>
      </c>
      <c r="E15" s="22">
        <v>1033</v>
      </c>
      <c r="F15" s="22">
        <v>2346</v>
      </c>
      <c r="G15" s="22">
        <v>18045</v>
      </c>
      <c r="H15" s="22">
        <v>1</v>
      </c>
      <c r="I15" s="22" t="s">
        <v>58</v>
      </c>
      <c r="J15" s="22">
        <v>203</v>
      </c>
      <c r="K15" s="22">
        <v>1269</v>
      </c>
      <c r="L15" s="22">
        <v>163</v>
      </c>
      <c r="M15" s="22">
        <v>3208</v>
      </c>
      <c r="N15" s="22">
        <v>8</v>
      </c>
      <c r="O15" s="22">
        <v>101</v>
      </c>
      <c r="P15" s="22">
        <v>16</v>
      </c>
      <c r="Q15" s="22">
        <v>86</v>
      </c>
      <c r="R15" s="22">
        <v>46</v>
      </c>
      <c r="S15" s="22">
        <v>806</v>
      </c>
      <c r="T15" s="22">
        <v>607</v>
      </c>
      <c r="U15" s="22">
        <v>3504</v>
      </c>
      <c r="V15" s="17" t="s">
        <v>5</v>
      </c>
      <c r="W15" s="22">
        <v>46</v>
      </c>
      <c r="X15" s="22">
        <v>398</v>
      </c>
      <c r="Y15" s="22">
        <v>75</v>
      </c>
      <c r="Z15" s="22">
        <v>172</v>
      </c>
      <c r="AA15" s="22">
        <v>80</v>
      </c>
      <c r="AB15" s="22">
        <v>364</v>
      </c>
      <c r="AC15" s="22">
        <v>346</v>
      </c>
      <c r="AD15" s="22">
        <v>1511</v>
      </c>
      <c r="AE15" s="22">
        <v>252</v>
      </c>
      <c r="AF15" s="22">
        <v>718</v>
      </c>
      <c r="AG15" s="22">
        <v>59</v>
      </c>
      <c r="AH15" s="22">
        <v>510</v>
      </c>
      <c r="AI15" s="22">
        <v>210</v>
      </c>
      <c r="AJ15" s="22">
        <v>3916</v>
      </c>
      <c r="AK15" s="22">
        <v>34</v>
      </c>
      <c r="AL15" s="22">
        <v>394</v>
      </c>
      <c r="AM15" s="22">
        <v>200</v>
      </c>
      <c r="AN15" s="22">
        <v>1088</v>
      </c>
    </row>
    <row r="16" spans="1:40" s="7" customFormat="1" ht="25.95" customHeight="1">
      <c r="A16" s="16" t="s">
        <v>6</v>
      </c>
      <c r="B16" s="21">
        <v>2182</v>
      </c>
      <c r="C16" s="22">
        <v>17528</v>
      </c>
      <c r="D16" s="22">
        <v>103</v>
      </c>
      <c r="E16" s="22">
        <v>1111</v>
      </c>
      <c r="F16" s="22">
        <v>2079</v>
      </c>
      <c r="G16" s="22">
        <v>16417</v>
      </c>
      <c r="H16" s="22" t="s">
        <v>58</v>
      </c>
      <c r="I16" s="22" t="s">
        <v>58</v>
      </c>
      <c r="J16" s="22">
        <v>230</v>
      </c>
      <c r="K16" s="22">
        <v>1311</v>
      </c>
      <c r="L16" s="22">
        <v>136</v>
      </c>
      <c r="M16" s="22">
        <v>2072</v>
      </c>
      <c r="N16" s="22">
        <v>4</v>
      </c>
      <c r="O16" s="22">
        <v>7</v>
      </c>
      <c r="P16" s="22">
        <v>3</v>
      </c>
      <c r="Q16" s="22">
        <v>11</v>
      </c>
      <c r="R16" s="22">
        <v>29</v>
      </c>
      <c r="S16" s="22">
        <v>417</v>
      </c>
      <c r="T16" s="22">
        <v>547</v>
      </c>
      <c r="U16" s="22">
        <v>3764</v>
      </c>
      <c r="V16" s="17" t="s">
        <v>6</v>
      </c>
      <c r="W16" s="22">
        <v>40</v>
      </c>
      <c r="X16" s="22">
        <v>326</v>
      </c>
      <c r="Y16" s="22">
        <v>59</v>
      </c>
      <c r="Z16" s="22">
        <v>182</v>
      </c>
      <c r="AA16" s="22">
        <v>75</v>
      </c>
      <c r="AB16" s="22">
        <v>309</v>
      </c>
      <c r="AC16" s="22">
        <v>264</v>
      </c>
      <c r="AD16" s="22">
        <v>1201</v>
      </c>
      <c r="AE16" s="22">
        <v>235</v>
      </c>
      <c r="AF16" s="22">
        <v>765</v>
      </c>
      <c r="AG16" s="22">
        <v>52</v>
      </c>
      <c r="AH16" s="22">
        <v>494</v>
      </c>
      <c r="AI16" s="22">
        <v>227</v>
      </c>
      <c r="AJ16" s="22">
        <v>4390</v>
      </c>
      <c r="AK16" s="22">
        <v>17</v>
      </c>
      <c r="AL16" s="22">
        <v>134</v>
      </c>
      <c r="AM16" s="22">
        <v>161</v>
      </c>
      <c r="AN16" s="22">
        <v>1034</v>
      </c>
    </row>
    <row r="17" spans="1:40" s="7" customFormat="1" ht="25.95" customHeight="1">
      <c r="A17" s="16" t="s">
        <v>7</v>
      </c>
      <c r="B17" s="21">
        <v>3283</v>
      </c>
      <c r="C17" s="22">
        <v>27270</v>
      </c>
      <c r="D17" s="22">
        <v>81</v>
      </c>
      <c r="E17" s="22">
        <v>1014</v>
      </c>
      <c r="F17" s="22">
        <v>3202</v>
      </c>
      <c r="G17" s="22">
        <v>26256</v>
      </c>
      <c r="H17" s="22" t="s">
        <v>58</v>
      </c>
      <c r="I17" s="22" t="s">
        <v>58</v>
      </c>
      <c r="J17" s="22">
        <v>380</v>
      </c>
      <c r="K17" s="22">
        <v>2315</v>
      </c>
      <c r="L17" s="22">
        <v>183</v>
      </c>
      <c r="M17" s="22">
        <v>5150</v>
      </c>
      <c r="N17" s="22">
        <v>15</v>
      </c>
      <c r="O17" s="22">
        <v>96</v>
      </c>
      <c r="P17" s="22">
        <v>13</v>
      </c>
      <c r="Q17" s="22">
        <v>96</v>
      </c>
      <c r="R17" s="22">
        <v>70</v>
      </c>
      <c r="S17" s="22">
        <v>1548</v>
      </c>
      <c r="T17" s="22">
        <v>828</v>
      </c>
      <c r="U17" s="22">
        <v>5317</v>
      </c>
      <c r="V17" s="17" t="s">
        <v>7</v>
      </c>
      <c r="W17" s="22">
        <v>51</v>
      </c>
      <c r="X17" s="22">
        <v>587</v>
      </c>
      <c r="Y17" s="22">
        <v>156</v>
      </c>
      <c r="Z17" s="22">
        <v>481</v>
      </c>
      <c r="AA17" s="22">
        <v>100</v>
      </c>
      <c r="AB17" s="22">
        <v>457</v>
      </c>
      <c r="AC17" s="22">
        <v>498</v>
      </c>
      <c r="AD17" s="22">
        <v>2080</v>
      </c>
      <c r="AE17" s="22">
        <v>320</v>
      </c>
      <c r="AF17" s="22">
        <v>957</v>
      </c>
      <c r="AG17" s="22">
        <v>100</v>
      </c>
      <c r="AH17" s="22">
        <v>481</v>
      </c>
      <c r="AI17" s="22">
        <v>269</v>
      </c>
      <c r="AJ17" s="22">
        <v>4767</v>
      </c>
      <c r="AK17" s="22">
        <v>24</v>
      </c>
      <c r="AL17" s="22">
        <v>366</v>
      </c>
      <c r="AM17" s="22">
        <v>195</v>
      </c>
      <c r="AN17" s="22">
        <v>1558</v>
      </c>
    </row>
    <row r="18" spans="1:40" s="7" customFormat="1" ht="25.95" customHeight="1">
      <c r="A18" s="16" t="s">
        <v>8</v>
      </c>
      <c r="B18" s="21">
        <v>732</v>
      </c>
      <c r="C18" s="22">
        <v>5072</v>
      </c>
      <c r="D18" s="22">
        <v>23</v>
      </c>
      <c r="E18" s="22">
        <v>455</v>
      </c>
      <c r="F18" s="22">
        <v>709</v>
      </c>
      <c r="G18" s="22">
        <v>4617</v>
      </c>
      <c r="H18" s="22">
        <v>1</v>
      </c>
      <c r="I18" s="22">
        <v>1</v>
      </c>
      <c r="J18" s="22">
        <v>88</v>
      </c>
      <c r="K18" s="22">
        <v>428</v>
      </c>
      <c r="L18" s="22">
        <v>52</v>
      </c>
      <c r="M18" s="22">
        <v>443</v>
      </c>
      <c r="N18" s="22">
        <v>5</v>
      </c>
      <c r="O18" s="22">
        <v>31</v>
      </c>
      <c r="P18" s="22">
        <v>3</v>
      </c>
      <c r="Q18" s="22">
        <v>9</v>
      </c>
      <c r="R18" s="22">
        <v>8</v>
      </c>
      <c r="S18" s="22">
        <v>115</v>
      </c>
      <c r="T18" s="22">
        <v>178</v>
      </c>
      <c r="U18" s="22">
        <v>1028</v>
      </c>
      <c r="V18" s="17" t="s">
        <v>8</v>
      </c>
      <c r="W18" s="22">
        <v>10</v>
      </c>
      <c r="X18" s="22">
        <v>58</v>
      </c>
      <c r="Y18" s="22">
        <v>14</v>
      </c>
      <c r="Z18" s="22">
        <v>27</v>
      </c>
      <c r="AA18" s="22">
        <v>31</v>
      </c>
      <c r="AB18" s="22">
        <v>83</v>
      </c>
      <c r="AC18" s="22">
        <v>74</v>
      </c>
      <c r="AD18" s="22">
        <v>357</v>
      </c>
      <c r="AE18" s="22">
        <v>72</v>
      </c>
      <c r="AF18" s="22">
        <v>222</v>
      </c>
      <c r="AG18" s="22">
        <v>15</v>
      </c>
      <c r="AH18" s="22">
        <v>106</v>
      </c>
      <c r="AI18" s="22">
        <v>70</v>
      </c>
      <c r="AJ18" s="22">
        <v>1279</v>
      </c>
      <c r="AK18" s="22">
        <v>13</v>
      </c>
      <c r="AL18" s="22">
        <v>81</v>
      </c>
      <c r="AM18" s="22">
        <v>75</v>
      </c>
      <c r="AN18" s="22">
        <v>349</v>
      </c>
    </row>
    <row r="19" spans="1:40" s="7" customFormat="1" ht="25.95" customHeight="1">
      <c r="A19" s="16" t="s">
        <v>9</v>
      </c>
      <c r="B19" s="21">
        <v>1232</v>
      </c>
      <c r="C19" s="22">
        <v>10733</v>
      </c>
      <c r="D19" s="22">
        <v>47</v>
      </c>
      <c r="E19" s="22">
        <v>643</v>
      </c>
      <c r="F19" s="22">
        <v>1185</v>
      </c>
      <c r="G19" s="22">
        <v>10090</v>
      </c>
      <c r="H19" s="22" t="s">
        <v>58</v>
      </c>
      <c r="I19" s="22" t="s">
        <v>58</v>
      </c>
      <c r="J19" s="22">
        <v>145</v>
      </c>
      <c r="K19" s="22">
        <v>825</v>
      </c>
      <c r="L19" s="22">
        <v>73</v>
      </c>
      <c r="M19" s="22">
        <v>1757</v>
      </c>
      <c r="N19" s="22">
        <v>5</v>
      </c>
      <c r="O19" s="22">
        <v>8</v>
      </c>
      <c r="P19" s="22">
        <v>1</v>
      </c>
      <c r="Q19" s="22">
        <v>1</v>
      </c>
      <c r="R19" s="22">
        <v>18</v>
      </c>
      <c r="S19" s="22">
        <v>243</v>
      </c>
      <c r="T19" s="22">
        <v>306</v>
      </c>
      <c r="U19" s="22">
        <v>1935</v>
      </c>
      <c r="V19" s="17" t="s">
        <v>9</v>
      </c>
      <c r="W19" s="22">
        <v>15</v>
      </c>
      <c r="X19" s="22">
        <v>150</v>
      </c>
      <c r="Y19" s="22">
        <v>26</v>
      </c>
      <c r="Z19" s="22">
        <v>75</v>
      </c>
      <c r="AA19" s="22">
        <v>34</v>
      </c>
      <c r="AB19" s="22">
        <v>112</v>
      </c>
      <c r="AC19" s="22">
        <v>164</v>
      </c>
      <c r="AD19" s="22">
        <v>708</v>
      </c>
      <c r="AE19" s="22">
        <v>126</v>
      </c>
      <c r="AF19" s="22">
        <v>421</v>
      </c>
      <c r="AG19" s="22">
        <v>28</v>
      </c>
      <c r="AH19" s="22">
        <v>367</v>
      </c>
      <c r="AI19" s="22">
        <v>128</v>
      </c>
      <c r="AJ19" s="22">
        <v>2337</v>
      </c>
      <c r="AK19" s="22">
        <v>19</v>
      </c>
      <c r="AL19" s="22">
        <v>99</v>
      </c>
      <c r="AM19" s="22">
        <v>97</v>
      </c>
      <c r="AN19" s="22">
        <v>1052</v>
      </c>
    </row>
    <row r="20" spans="1:40" s="7" customFormat="1" ht="25.95" customHeight="1">
      <c r="A20" s="16" t="s">
        <v>10</v>
      </c>
      <c r="B20" s="21">
        <v>873</v>
      </c>
      <c r="C20" s="22">
        <v>6634</v>
      </c>
      <c r="D20" s="22">
        <v>67</v>
      </c>
      <c r="E20" s="22">
        <v>584</v>
      </c>
      <c r="F20" s="22">
        <v>806</v>
      </c>
      <c r="G20" s="22">
        <v>6050</v>
      </c>
      <c r="H20" s="22">
        <v>1</v>
      </c>
      <c r="I20" s="22">
        <v>1</v>
      </c>
      <c r="J20" s="22">
        <v>107</v>
      </c>
      <c r="K20" s="22">
        <v>545</v>
      </c>
      <c r="L20" s="22">
        <v>59</v>
      </c>
      <c r="M20" s="22">
        <v>1297</v>
      </c>
      <c r="N20" s="22">
        <v>2</v>
      </c>
      <c r="O20" s="22">
        <v>2</v>
      </c>
      <c r="P20" s="22">
        <v>3</v>
      </c>
      <c r="Q20" s="22">
        <v>5</v>
      </c>
      <c r="R20" s="22">
        <v>19</v>
      </c>
      <c r="S20" s="22">
        <v>322</v>
      </c>
      <c r="T20" s="22">
        <v>202</v>
      </c>
      <c r="U20" s="22">
        <v>1094</v>
      </c>
      <c r="V20" s="17" t="s">
        <v>10</v>
      </c>
      <c r="W20" s="22">
        <v>7</v>
      </c>
      <c r="X20" s="22">
        <v>358</v>
      </c>
      <c r="Y20" s="22">
        <v>17</v>
      </c>
      <c r="Z20" s="22">
        <v>72</v>
      </c>
      <c r="AA20" s="22">
        <v>22</v>
      </c>
      <c r="AB20" s="22">
        <v>88</v>
      </c>
      <c r="AC20" s="22">
        <v>100</v>
      </c>
      <c r="AD20" s="22">
        <v>421</v>
      </c>
      <c r="AE20" s="22">
        <v>96</v>
      </c>
      <c r="AF20" s="22">
        <v>204</v>
      </c>
      <c r="AG20" s="22">
        <v>16</v>
      </c>
      <c r="AH20" s="22">
        <v>154</v>
      </c>
      <c r="AI20" s="22">
        <v>79</v>
      </c>
      <c r="AJ20" s="22">
        <v>1059</v>
      </c>
      <c r="AK20" s="22">
        <v>16</v>
      </c>
      <c r="AL20" s="22">
        <v>207</v>
      </c>
      <c r="AM20" s="22">
        <v>60</v>
      </c>
      <c r="AN20" s="22">
        <v>221</v>
      </c>
    </row>
    <row r="21" spans="1:40" s="7" customFormat="1" ht="25.95" customHeight="1">
      <c r="A21" s="16"/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17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s="8" customFormat="1" ht="25.95" customHeight="1">
      <c r="A22" s="24" t="s">
        <v>11</v>
      </c>
      <c r="B22" s="25">
        <f t="shared" ref="B22:AN22" si="6">+B23</f>
        <v>820</v>
      </c>
      <c r="C22" s="26">
        <f t="shared" si="6"/>
        <v>6709</v>
      </c>
      <c r="D22" s="27">
        <f t="shared" si="6"/>
        <v>26</v>
      </c>
      <c r="E22" s="27">
        <f t="shared" si="6"/>
        <v>197</v>
      </c>
      <c r="F22" s="27">
        <f t="shared" si="6"/>
        <v>794</v>
      </c>
      <c r="G22" s="27">
        <f t="shared" si="6"/>
        <v>6512</v>
      </c>
      <c r="H22" s="27">
        <f t="shared" si="6"/>
        <v>0</v>
      </c>
      <c r="I22" s="27">
        <f t="shared" si="6"/>
        <v>0</v>
      </c>
      <c r="J22" s="27">
        <f t="shared" si="6"/>
        <v>96</v>
      </c>
      <c r="K22" s="27">
        <f t="shared" si="6"/>
        <v>505</v>
      </c>
      <c r="L22" s="27">
        <f t="shared" si="6"/>
        <v>87</v>
      </c>
      <c r="M22" s="27">
        <f t="shared" si="6"/>
        <v>1038</v>
      </c>
      <c r="N22" s="27">
        <f t="shared" si="6"/>
        <v>4</v>
      </c>
      <c r="O22" s="27">
        <f t="shared" si="6"/>
        <v>8</v>
      </c>
      <c r="P22" s="27">
        <f t="shared" si="6"/>
        <v>0</v>
      </c>
      <c r="Q22" s="27">
        <f t="shared" si="6"/>
        <v>0</v>
      </c>
      <c r="R22" s="27">
        <f t="shared" si="6"/>
        <v>30</v>
      </c>
      <c r="S22" s="27">
        <f t="shared" si="6"/>
        <v>587</v>
      </c>
      <c r="T22" s="27">
        <f t="shared" si="6"/>
        <v>190</v>
      </c>
      <c r="U22" s="27">
        <f t="shared" si="6"/>
        <v>1390</v>
      </c>
      <c r="V22" s="28" t="s">
        <v>11</v>
      </c>
      <c r="W22" s="27">
        <f t="shared" si="6"/>
        <v>7</v>
      </c>
      <c r="X22" s="27">
        <f t="shared" si="6"/>
        <v>45</v>
      </c>
      <c r="Y22" s="27">
        <f t="shared" si="6"/>
        <v>22</v>
      </c>
      <c r="Z22" s="27">
        <f t="shared" si="6"/>
        <v>52</v>
      </c>
      <c r="AA22" s="27">
        <f t="shared" si="6"/>
        <v>24</v>
      </c>
      <c r="AB22" s="27">
        <f t="shared" si="6"/>
        <v>88</v>
      </c>
      <c r="AC22" s="27">
        <f t="shared" si="6"/>
        <v>58</v>
      </c>
      <c r="AD22" s="27">
        <f t="shared" si="6"/>
        <v>261</v>
      </c>
      <c r="AE22" s="27">
        <f t="shared" si="6"/>
        <v>93</v>
      </c>
      <c r="AF22" s="27">
        <f t="shared" si="6"/>
        <v>503</v>
      </c>
      <c r="AG22" s="27">
        <f t="shared" si="6"/>
        <v>37</v>
      </c>
      <c r="AH22" s="27">
        <f t="shared" si="6"/>
        <v>324</v>
      </c>
      <c r="AI22" s="27">
        <f t="shared" si="6"/>
        <v>91</v>
      </c>
      <c r="AJ22" s="27">
        <f t="shared" si="6"/>
        <v>1307</v>
      </c>
      <c r="AK22" s="27">
        <f t="shared" si="6"/>
        <v>6</v>
      </c>
      <c r="AL22" s="27">
        <f t="shared" si="6"/>
        <v>43</v>
      </c>
      <c r="AM22" s="27">
        <f t="shared" si="6"/>
        <v>49</v>
      </c>
      <c r="AN22" s="27">
        <f t="shared" si="6"/>
        <v>361</v>
      </c>
    </row>
    <row r="23" spans="1:40" s="7" customFormat="1" ht="25.95" customHeight="1">
      <c r="A23" s="20" t="s">
        <v>12</v>
      </c>
      <c r="B23" s="18">
        <v>820</v>
      </c>
      <c r="C23" s="19">
        <v>6709</v>
      </c>
      <c r="D23" s="19">
        <v>26</v>
      </c>
      <c r="E23" s="19">
        <v>197</v>
      </c>
      <c r="F23" s="19">
        <v>794</v>
      </c>
      <c r="G23" s="19">
        <v>6512</v>
      </c>
      <c r="H23" s="19">
        <v>0</v>
      </c>
      <c r="I23" s="19">
        <v>0</v>
      </c>
      <c r="J23" s="19">
        <v>96</v>
      </c>
      <c r="K23" s="19">
        <v>505</v>
      </c>
      <c r="L23" s="19">
        <v>87</v>
      </c>
      <c r="M23" s="19">
        <v>1038</v>
      </c>
      <c r="N23" s="19">
        <v>4</v>
      </c>
      <c r="O23" s="19">
        <v>8</v>
      </c>
      <c r="P23" s="19">
        <v>0</v>
      </c>
      <c r="Q23" s="19">
        <v>0</v>
      </c>
      <c r="R23" s="19">
        <v>30</v>
      </c>
      <c r="S23" s="19">
        <v>587</v>
      </c>
      <c r="T23" s="19">
        <v>190</v>
      </c>
      <c r="U23" s="19">
        <v>1390</v>
      </c>
      <c r="V23" s="23" t="s">
        <v>12</v>
      </c>
      <c r="W23" s="19">
        <v>7</v>
      </c>
      <c r="X23" s="19">
        <v>45</v>
      </c>
      <c r="Y23" s="19">
        <v>22</v>
      </c>
      <c r="Z23" s="19">
        <v>52</v>
      </c>
      <c r="AA23" s="19">
        <v>24</v>
      </c>
      <c r="AB23" s="19">
        <v>88</v>
      </c>
      <c r="AC23" s="19">
        <v>58</v>
      </c>
      <c r="AD23" s="19">
        <v>261</v>
      </c>
      <c r="AE23" s="19">
        <v>93</v>
      </c>
      <c r="AF23" s="19">
        <v>503</v>
      </c>
      <c r="AG23" s="19">
        <v>37</v>
      </c>
      <c r="AH23" s="19">
        <v>324</v>
      </c>
      <c r="AI23" s="19">
        <v>91</v>
      </c>
      <c r="AJ23" s="19">
        <v>1307</v>
      </c>
      <c r="AK23" s="19">
        <v>6</v>
      </c>
      <c r="AL23" s="19">
        <v>43</v>
      </c>
      <c r="AM23" s="19">
        <v>49</v>
      </c>
      <c r="AN23" s="19">
        <v>361</v>
      </c>
    </row>
    <row r="24" spans="1:40" s="7" customFormat="1" ht="25.95" customHeight="1">
      <c r="A24" s="5"/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5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</row>
    <row r="25" spans="1:40" s="7" customFormat="1" ht="25.95" customHeight="1">
      <c r="A25" s="24" t="s">
        <v>13</v>
      </c>
      <c r="B25" s="25">
        <f t="shared" ref="B25:AN25" si="7">+B26</f>
        <v>340</v>
      </c>
      <c r="C25" s="26">
        <f t="shared" si="7"/>
        <v>2308</v>
      </c>
      <c r="D25" s="27">
        <f t="shared" si="7"/>
        <v>21</v>
      </c>
      <c r="E25" s="27">
        <f t="shared" si="7"/>
        <v>113</v>
      </c>
      <c r="F25" s="27">
        <f t="shared" si="7"/>
        <v>319</v>
      </c>
      <c r="G25" s="27">
        <f t="shared" si="7"/>
        <v>2195</v>
      </c>
      <c r="H25" s="27">
        <f t="shared" si="7"/>
        <v>1</v>
      </c>
      <c r="I25" s="27">
        <f t="shared" si="7"/>
        <v>18</v>
      </c>
      <c r="J25" s="27">
        <f t="shared" si="7"/>
        <v>33</v>
      </c>
      <c r="K25" s="27">
        <f t="shared" si="7"/>
        <v>220</v>
      </c>
      <c r="L25" s="27">
        <f t="shared" si="7"/>
        <v>45</v>
      </c>
      <c r="M25" s="27">
        <f t="shared" si="7"/>
        <v>534</v>
      </c>
      <c r="N25" s="29" t="str">
        <f t="shared" si="7"/>
        <v>-</v>
      </c>
      <c r="O25" s="29" t="str">
        <f t="shared" si="7"/>
        <v>-</v>
      </c>
      <c r="P25" s="27">
        <f t="shared" si="7"/>
        <v>1</v>
      </c>
      <c r="Q25" s="27">
        <f t="shared" si="7"/>
        <v>5</v>
      </c>
      <c r="R25" s="27">
        <f t="shared" si="7"/>
        <v>6</v>
      </c>
      <c r="S25" s="27">
        <f t="shared" si="7"/>
        <v>88</v>
      </c>
      <c r="T25" s="27">
        <f t="shared" si="7"/>
        <v>85</v>
      </c>
      <c r="U25" s="27">
        <f t="shared" si="7"/>
        <v>378</v>
      </c>
      <c r="V25" s="28" t="s">
        <v>13</v>
      </c>
      <c r="W25" s="27">
        <f t="shared" si="7"/>
        <v>2</v>
      </c>
      <c r="X25" s="27">
        <f t="shared" si="7"/>
        <v>17</v>
      </c>
      <c r="Y25" s="27">
        <f t="shared" si="7"/>
        <v>2</v>
      </c>
      <c r="Z25" s="27">
        <f t="shared" si="7"/>
        <v>3</v>
      </c>
      <c r="AA25" s="27">
        <f t="shared" si="7"/>
        <v>10</v>
      </c>
      <c r="AB25" s="27">
        <f t="shared" si="7"/>
        <v>21</v>
      </c>
      <c r="AC25" s="27">
        <f t="shared" si="7"/>
        <v>23</v>
      </c>
      <c r="AD25" s="27">
        <f t="shared" si="7"/>
        <v>114</v>
      </c>
      <c r="AE25" s="27">
        <f t="shared" si="7"/>
        <v>33</v>
      </c>
      <c r="AF25" s="27">
        <f t="shared" si="7"/>
        <v>59</v>
      </c>
      <c r="AG25" s="27">
        <f t="shared" si="7"/>
        <v>6</v>
      </c>
      <c r="AH25" s="27">
        <f t="shared" si="7"/>
        <v>46</v>
      </c>
      <c r="AI25" s="27">
        <f t="shared" si="7"/>
        <v>38</v>
      </c>
      <c r="AJ25" s="27">
        <f t="shared" si="7"/>
        <v>576</v>
      </c>
      <c r="AK25" s="27">
        <f t="shared" si="7"/>
        <v>5</v>
      </c>
      <c r="AL25" s="27">
        <f t="shared" si="7"/>
        <v>13</v>
      </c>
      <c r="AM25" s="27">
        <f t="shared" si="7"/>
        <v>29</v>
      </c>
      <c r="AN25" s="27">
        <f t="shared" si="7"/>
        <v>103</v>
      </c>
    </row>
    <row r="26" spans="1:40" s="7" customFormat="1" ht="25.95" customHeight="1">
      <c r="A26" s="20" t="s">
        <v>14</v>
      </c>
      <c r="B26" s="18">
        <v>340</v>
      </c>
      <c r="C26" s="19">
        <v>2308</v>
      </c>
      <c r="D26" s="19">
        <v>21</v>
      </c>
      <c r="E26" s="19">
        <v>113</v>
      </c>
      <c r="F26" s="19">
        <v>319</v>
      </c>
      <c r="G26" s="19">
        <v>2195</v>
      </c>
      <c r="H26" s="19">
        <v>1</v>
      </c>
      <c r="I26" s="19">
        <v>18</v>
      </c>
      <c r="J26" s="19">
        <v>33</v>
      </c>
      <c r="K26" s="19">
        <v>220</v>
      </c>
      <c r="L26" s="19">
        <v>45</v>
      </c>
      <c r="M26" s="19">
        <v>534</v>
      </c>
      <c r="N26" s="30" t="s">
        <v>58</v>
      </c>
      <c r="O26" s="30" t="s">
        <v>58</v>
      </c>
      <c r="P26" s="19">
        <v>1</v>
      </c>
      <c r="Q26" s="19">
        <v>5</v>
      </c>
      <c r="R26" s="19">
        <v>6</v>
      </c>
      <c r="S26" s="19">
        <v>88</v>
      </c>
      <c r="T26" s="19">
        <v>85</v>
      </c>
      <c r="U26" s="19">
        <v>378</v>
      </c>
      <c r="V26" s="23" t="s">
        <v>14</v>
      </c>
      <c r="W26" s="19">
        <v>2</v>
      </c>
      <c r="X26" s="19">
        <v>17</v>
      </c>
      <c r="Y26" s="19">
        <v>2</v>
      </c>
      <c r="Z26" s="19">
        <v>3</v>
      </c>
      <c r="AA26" s="19">
        <v>10</v>
      </c>
      <c r="AB26" s="19">
        <v>21</v>
      </c>
      <c r="AC26" s="19">
        <v>23</v>
      </c>
      <c r="AD26" s="19">
        <v>114</v>
      </c>
      <c r="AE26" s="19">
        <v>33</v>
      </c>
      <c r="AF26" s="19">
        <v>59</v>
      </c>
      <c r="AG26" s="19">
        <v>6</v>
      </c>
      <c r="AH26" s="19">
        <v>46</v>
      </c>
      <c r="AI26" s="19">
        <v>38</v>
      </c>
      <c r="AJ26" s="19">
        <v>576</v>
      </c>
      <c r="AK26" s="19">
        <v>5</v>
      </c>
      <c r="AL26" s="19">
        <v>13</v>
      </c>
      <c r="AM26" s="19">
        <v>29</v>
      </c>
      <c r="AN26" s="19">
        <v>103</v>
      </c>
    </row>
    <row r="27" spans="1:40" s="7" customFormat="1" ht="25.95" customHeight="1">
      <c r="A27" s="5"/>
      <c r="B27" s="18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5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</row>
    <row r="28" spans="1:40" s="7" customFormat="1" ht="25.95" customHeight="1">
      <c r="A28" s="24" t="s">
        <v>15</v>
      </c>
      <c r="B28" s="25">
        <f>SUM(B29:B30)</f>
        <v>1015</v>
      </c>
      <c r="C28" s="26">
        <f>SUM(C29:C30)</f>
        <v>9246</v>
      </c>
      <c r="D28" s="27">
        <f t="shared" ref="D28:U28" si="8">SUM(D29:D30)</f>
        <v>43</v>
      </c>
      <c r="E28" s="27">
        <f t="shared" si="8"/>
        <v>370</v>
      </c>
      <c r="F28" s="27">
        <f t="shared" si="8"/>
        <v>972</v>
      </c>
      <c r="G28" s="27">
        <f t="shared" si="8"/>
        <v>8876</v>
      </c>
      <c r="H28" s="27">
        <f t="shared" si="8"/>
        <v>3</v>
      </c>
      <c r="I28" s="27">
        <f t="shared" si="8"/>
        <v>57</v>
      </c>
      <c r="J28" s="27">
        <f t="shared" si="8"/>
        <v>138</v>
      </c>
      <c r="K28" s="27">
        <f t="shared" si="8"/>
        <v>853</v>
      </c>
      <c r="L28" s="27">
        <f t="shared" si="8"/>
        <v>108</v>
      </c>
      <c r="M28" s="27">
        <f t="shared" si="8"/>
        <v>2349</v>
      </c>
      <c r="N28" s="27">
        <f t="shared" si="8"/>
        <v>4</v>
      </c>
      <c r="O28" s="27">
        <f t="shared" si="8"/>
        <v>7</v>
      </c>
      <c r="P28" s="27">
        <f t="shared" si="8"/>
        <v>4</v>
      </c>
      <c r="Q28" s="27">
        <f t="shared" si="8"/>
        <v>14</v>
      </c>
      <c r="R28" s="27">
        <f t="shared" si="8"/>
        <v>20</v>
      </c>
      <c r="S28" s="27">
        <f t="shared" si="8"/>
        <v>375</v>
      </c>
      <c r="T28" s="27">
        <f t="shared" si="8"/>
        <v>243</v>
      </c>
      <c r="U28" s="27">
        <f t="shared" si="8"/>
        <v>1586</v>
      </c>
      <c r="V28" s="28" t="s">
        <v>15</v>
      </c>
      <c r="W28" s="27">
        <f t="shared" ref="W28:AN28" si="9">SUM(W29:W30)</f>
        <v>11</v>
      </c>
      <c r="X28" s="27">
        <f t="shared" si="9"/>
        <v>143</v>
      </c>
      <c r="Y28" s="27">
        <f t="shared" si="9"/>
        <v>13</v>
      </c>
      <c r="Z28" s="27">
        <f t="shared" si="9"/>
        <v>56</v>
      </c>
      <c r="AA28" s="27">
        <f t="shared" si="9"/>
        <v>22</v>
      </c>
      <c r="AB28" s="27">
        <f t="shared" si="9"/>
        <v>82</v>
      </c>
      <c r="AC28" s="27">
        <f t="shared" si="9"/>
        <v>109</v>
      </c>
      <c r="AD28" s="27">
        <f t="shared" si="9"/>
        <v>340</v>
      </c>
      <c r="AE28" s="27">
        <f t="shared" si="9"/>
        <v>84</v>
      </c>
      <c r="AF28" s="27">
        <f t="shared" si="9"/>
        <v>275</v>
      </c>
      <c r="AG28" s="27">
        <f t="shared" si="9"/>
        <v>23</v>
      </c>
      <c r="AH28" s="27">
        <f t="shared" si="9"/>
        <v>121</v>
      </c>
      <c r="AI28" s="27">
        <f t="shared" si="9"/>
        <v>119</v>
      </c>
      <c r="AJ28" s="27">
        <f t="shared" si="9"/>
        <v>2186</v>
      </c>
      <c r="AK28" s="27">
        <f t="shared" si="9"/>
        <v>14</v>
      </c>
      <c r="AL28" s="27">
        <f t="shared" si="9"/>
        <v>166</v>
      </c>
      <c r="AM28" s="27">
        <f t="shared" si="9"/>
        <v>57</v>
      </c>
      <c r="AN28" s="27">
        <f t="shared" si="9"/>
        <v>266</v>
      </c>
    </row>
    <row r="29" spans="1:40" s="7" customFormat="1" ht="25.95" customHeight="1">
      <c r="A29" s="20" t="s">
        <v>16</v>
      </c>
      <c r="B29" s="18">
        <v>715</v>
      </c>
      <c r="C29" s="19">
        <v>7228</v>
      </c>
      <c r="D29" s="19">
        <v>24</v>
      </c>
      <c r="E29" s="19">
        <v>230</v>
      </c>
      <c r="F29" s="19">
        <v>691</v>
      </c>
      <c r="G29" s="19">
        <v>6998</v>
      </c>
      <c r="H29" s="19">
        <v>2</v>
      </c>
      <c r="I29" s="19">
        <v>56</v>
      </c>
      <c r="J29" s="19">
        <v>111</v>
      </c>
      <c r="K29" s="19">
        <v>685</v>
      </c>
      <c r="L29" s="19">
        <v>64</v>
      </c>
      <c r="M29" s="19">
        <v>1824</v>
      </c>
      <c r="N29" s="19">
        <v>3</v>
      </c>
      <c r="O29" s="19">
        <v>6</v>
      </c>
      <c r="P29" s="19">
        <v>4</v>
      </c>
      <c r="Q29" s="19">
        <v>14</v>
      </c>
      <c r="R29" s="19">
        <v>16</v>
      </c>
      <c r="S29" s="19">
        <v>332</v>
      </c>
      <c r="T29" s="19">
        <v>175</v>
      </c>
      <c r="U29" s="19">
        <v>1213</v>
      </c>
      <c r="V29" s="23" t="s">
        <v>16</v>
      </c>
      <c r="W29" s="19">
        <v>10</v>
      </c>
      <c r="X29" s="19">
        <v>134</v>
      </c>
      <c r="Y29" s="19">
        <v>7</v>
      </c>
      <c r="Z29" s="19">
        <v>29</v>
      </c>
      <c r="AA29" s="19">
        <v>16</v>
      </c>
      <c r="AB29" s="19">
        <v>56</v>
      </c>
      <c r="AC29" s="19">
        <v>65</v>
      </c>
      <c r="AD29" s="19">
        <v>218</v>
      </c>
      <c r="AE29" s="19">
        <v>57</v>
      </c>
      <c r="AF29" s="19">
        <v>205</v>
      </c>
      <c r="AG29" s="19">
        <v>14</v>
      </c>
      <c r="AH29" s="19">
        <v>91</v>
      </c>
      <c r="AI29" s="19">
        <v>90</v>
      </c>
      <c r="AJ29" s="19">
        <v>1835</v>
      </c>
      <c r="AK29" s="19">
        <v>11</v>
      </c>
      <c r="AL29" s="19">
        <v>72</v>
      </c>
      <c r="AM29" s="19">
        <v>46</v>
      </c>
      <c r="AN29" s="19">
        <v>228</v>
      </c>
    </row>
    <row r="30" spans="1:40" s="7" customFormat="1" ht="25.95" customHeight="1">
      <c r="A30" s="20" t="s">
        <v>17</v>
      </c>
      <c r="B30" s="18">
        <v>300</v>
      </c>
      <c r="C30" s="19">
        <v>2018</v>
      </c>
      <c r="D30" s="19">
        <v>19</v>
      </c>
      <c r="E30" s="19">
        <v>140</v>
      </c>
      <c r="F30" s="19">
        <v>281</v>
      </c>
      <c r="G30" s="19">
        <v>1878</v>
      </c>
      <c r="H30" s="19">
        <v>1</v>
      </c>
      <c r="I30" s="19">
        <v>1</v>
      </c>
      <c r="J30" s="19">
        <v>27</v>
      </c>
      <c r="K30" s="19">
        <v>168</v>
      </c>
      <c r="L30" s="19">
        <v>44</v>
      </c>
      <c r="M30" s="19">
        <v>525</v>
      </c>
      <c r="N30" s="19">
        <v>1</v>
      </c>
      <c r="O30" s="19">
        <v>1</v>
      </c>
      <c r="P30" s="19">
        <v>0</v>
      </c>
      <c r="Q30" s="19">
        <v>0</v>
      </c>
      <c r="R30" s="19">
        <v>4</v>
      </c>
      <c r="S30" s="19">
        <v>43</v>
      </c>
      <c r="T30" s="19">
        <v>68</v>
      </c>
      <c r="U30" s="19">
        <v>373</v>
      </c>
      <c r="V30" s="23" t="s">
        <v>17</v>
      </c>
      <c r="W30" s="19">
        <v>1</v>
      </c>
      <c r="X30" s="19">
        <v>9</v>
      </c>
      <c r="Y30" s="19">
        <v>6</v>
      </c>
      <c r="Z30" s="19">
        <v>27</v>
      </c>
      <c r="AA30" s="19">
        <v>6</v>
      </c>
      <c r="AB30" s="19">
        <v>26</v>
      </c>
      <c r="AC30" s="19">
        <v>44</v>
      </c>
      <c r="AD30" s="19">
        <v>122</v>
      </c>
      <c r="AE30" s="19">
        <v>27</v>
      </c>
      <c r="AF30" s="19">
        <v>70</v>
      </c>
      <c r="AG30" s="19">
        <v>9</v>
      </c>
      <c r="AH30" s="19">
        <v>30</v>
      </c>
      <c r="AI30" s="19">
        <v>29</v>
      </c>
      <c r="AJ30" s="19">
        <v>351</v>
      </c>
      <c r="AK30" s="19">
        <v>3</v>
      </c>
      <c r="AL30" s="19">
        <v>94</v>
      </c>
      <c r="AM30" s="19">
        <v>11</v>
      </c>
      <c r="AN30" s="19">
        <v>38</v>
      </c>
    </row>
    <row r="31" spans="1:40" s="7" customFormat="1" ht="25.95" customHeight="1">
      <c r="A31" s="5"/>
      <c r="B31" s="18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5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</row>
    <row r="32" spans="1:40" s="7" customFormat="1" ht="25.95" customHeight="1">
      <c r="A32" s="24" t="s">
        <v>18</v>
      </c>
      <c r="B32" s="25">
        <f>SUM(B33:B38)</f>
        <v>2822</v>
      </c>
      <c r="C32" s="26">
        <f>SUM(C33:C38)</f>
        <v>23776</v>
      </c>
      <c r="D32" s="27">
        <f t="shared" ref="D32:U32" si="10">SUM(D33:D38)</f>
        <v>191</v>
      </c>
      <c r="E32" s="27">
        <f t="shared" si="10"/>
        <v>1744</v>
      </c>
      <c r="F32" s="27">
        <f t="shared" si="10"/>
        <v>2631</v>
      </c>
      <c r="G32" s="27">
        <f t="shared" si="10"/>
        <v>22032</v>
      </c>
      <c r="H32" s="27">
        <f t="shared" si="10"/>
        <v>1</v>
      </c>
      <c r="I32" s="27">
        <f t="shared" si="10"/>
        <v>4</v>
      </c>
      <c r="J32" s="27">
        <f t="shared" si="10"/>
        <v>277</v>
      </c>
      <c r="K32" s="27">
        <f t="shared" si="10"/>
        <v>1538</v>
      </c>
      <c r="L32" s="27">
        <f t="shared" si="10"/>
        <v>180</v>
      </c>
      <c r="M32" s="27">
        <f t="shared" si="10"/>
        <v>5376</v>
      </c>
      <c r="N32" s="27">
        <f t="shared" si="10"/>
        <v>15</v>
      </c>
      <c r="O32" s="27">
        <f t="shared" si="10"/>
        <v>169</v>
      </c>
      <c r="P32" s="27">
        <f t="shared" si="10"/>
        <v>11</v>
      </c>
      <c r="Q32" s="27">
        <f t="shared" si="10"/>
        <v>25</v>
      </c>
      <c r="R32" s="27">
        <f t="shared" si="10"/>
        <v>64</v>
      </c>
      <c r="S32" s="27">
        <f t="shared" si="10"/>
        <v>1250</v>
      </c>
      <c r="T32" s="27">
        <f t="shared" si="10"/>
        <v>678</v>
      </c>
      <c r="U32" s="27">
        <f t="shared" si="10"/>
        <v>4379</v>
      </c>
      <c r="V32" s="28" t="s">
        <v>18</v>
      </c>
      <c r="W32" s="27">
        <f t="shared" ref="W32:AN32" si="11">SUM(W33:W38)</f>
        <v>32</v>
      </c>
      <c r="X32" s="27">
        <f t="shared" si="11"/>
        <v>398</v>
      </c>
      <c r="Y32" s="27">
        <f t="shared" si="11"/>
        <v>72</v>
      </c>
      <c r="Z32" s="27">
        <f t="shared" si="11"/>
        <v>193</v>
      </c>
      <c r="AA32" s="27">
        <f t="shared" si="11"/>
        <v>95</v>
      </c>
      <c r="AB32" s="27">
        <f t="shared" si="11"/>
        <v>315</v>
      </c>
      <c r="AC32" s="27">
        <f t="shared" si="11"/>
        <v>356</v>
      </c>
      <c r="AD32" s="27">
        <f t="shared" si="11"/>
        <v>1503</v>
      </c>
      <c r="AE32" s="27">
        <f t="shared" si="11"/>
        <v>267</v>
      </c>
      <c r="AF32" s="27">
        <f t="shared" si="11"/>
        <v>825</v>
      </c>
      <c r="AG32" s="27">
        <f t="shared" si="11"/>
        <v>78</v>
      </c>
      <c r="AH32" s="27">
        <f t="shared" si="11"/>
        <v>366</v>
      </c>
      <c r="AI32" s="27">
        <f t="shared" si="11"/>
        <v>267</v>
      </c>
      <c r="AJ32" s="27">
        <f t="shared" si="11"/>
        <v>4265</v>
      </c>
      <c r="AK32" s="27">
        <f t="shared" si="11"/>
        <v>25</v>
      </c>
      <c r="AL32" s="27">
        <f t="shared" si="11"/>
        <v>304</v>
      </c>
      <c r="AM32" s="27">
        <f t="shared" si="11"/>
        <v>213</v>
      </c>
      <c r="AN32" s="27">
        <f t="shared" si="11"/>
        <v>1122</v>
      </c>
    </row>
    <row r="33" spans="1:40" s="7" customFormat="1" ht="25.95" customHeight="1">
      <c r="A33" s="20" t="s">
        <v>19</v>
      </c>
      <c r="B33" s="18">
        <v>963</v>
      </c>
      <c r="C33" s="19">
        <v>8234</v>
      </c>
      <c r="D33" s="19">
        <v>28</v>
      </c>
      <c r="E33" s="19">
        <v>376</v>
      </c>
      <c r="F33" s="19">
        <v>935</v>
      </c>
      <c r="G33" s="19">
        <v>7858</v>
      </c>
      <c r="H33" s="19">
        <v>0</v>
      </c>
      <c r="I33" s="19">
        <v>0</v>
      </c>
      <c r="J33" s="19">
        <v>65</v>
      </c>
      <c r="K33" s="19">
        <v>424</v>
      </c>
      <c r="L33" s="19">
        <v>32</v>
      </c>
      <c r="M33" s="19">
        <v>1662</v>
      </c>
      <c r="N33" s="19">
        <v>7</v>
      </c>
      <c r="O33" s="19">
        <v>89</v>
      </c>
      <c r="P33" s="19">
        <v>3</v>
      </c>
      <c r="Q33" s="19">
        <v>8</v>
      </c>
      <c r="R33" s="19">
        <v>16</v>
      </c>
      <c r="S33" s="19">
        <v>433</v>
      </c>
      <c r="T33" s="19">
        <v>269</v>
      </c>
      <c r="U33" s="19">
        <v>1637</v>
      </c>
      <c r="V33" s="23" t="s">
        <v>19</v>
      </c>
      <c r="W33" s="19">
        <v>14</v>
      </c>
      <c r="X33" s="19">
        <v>218</v>
      </c>
      <c r="Y33" s="19">
        <v>36</v>
      </c>
      <c r="Z33" s="19">
        <v>117</v>
      </c>
      <c r="AA33" s="19">
        <v>39</v>
      </c>
      <c r="AB33" s="19">
        <v>96</v>
      </c>
      <c r="AC33" s="19">
        <v>158</v>
      </c>
      <c r="AD33" s="19">
        <v>811</v>
      </c>
      <c r="AE33" s="19">
        <v>102</v>
      </c>
      <c r="AF33" s="19">
        <v>360</v>
      </c>
      <c r="AG33" s="19">
        <v>26</v>
      </c>
      <c r="AH33" s="19">
        <v>193</v>
      </c>
      <c r="AI33" s="19">
        <v>91</v>
      </c>
      <c r="AJ33" s="19">
        <v>1286</v>
      </c>
      <c r="AK33" s="19">
        <v>6</v>
      </c>
      <c r="AL33" s="19">
        <v>108</v>
      </c>
      <c r="AM33" s="19">
        <v>71</v>
      </c>
      <c r="AN33" s="19">
        <v>416</v>
      </c>
    </row>
    <row r="34" spans="1:40" s="7" customFormat="1" ht="25.95" customHeight="1">
      <c r="A34" s="20" t="s">
        <v>20</v>
      </c>
      <c r="B34" s="18">
        <v>601</v>
      </c>
      <c r="C34" s="19">
        <v>4613</v>
      </c>
      <c r="D34" s="19">
        <v>37</v>
      </c>
      <c r="E34" s="19">
        <v>218</v>
      </c>
      <c r="F34" s="19">
        <v>564</v>
      </c>
      <c r="G34" s="19">
        <v>4395</v>
      </c>
      <c r="H34" s="19">
        <v>1</v>
      </c>
      <c r="I34" s="19">
        <v>4</v>
      </c>
      <c r="J34" s="19">
        <v>85</v>
      </c>
      <c r="K34" s="19">
        <v>327</v>
      </c>
      <c r="L34" s="19">
        <v>45</v>
      </c>
      <c r="M34" s="19">
        <v>1203</v>
      </c>
      <c r="N34" s="30" t="str">
        <f t="shared" ref="N34" si="12">+N35</f>
        <v>-</v>
      </c>
      <c r="O34" s="30" t="s">
        <v>58</v>
      </c>
      <c r="P34" s="19">
        <v>4</v>
      </c>
      <c r="Q34" s="19">
        <v>9</v>
      </c>
      <c r="R34" s="19">
        <v>13</v>
      </c>
      <c r="S34" s="19">
        <v>169</v>
      </c>
      <c r="T34" s="19">
        <v>147</v>
      </c>
      <c r="U34" s="19">
        <v>932</v>
      </c>
      <c r="V34" s="23" t="s">
        <v>20</v>
      </c>
      <c r="W34" s="19">
        <v>6</v>
      </c>
      <c r="X34" s="19">
        <v>91</v>
      </c>
      <c r="Y34" s="19">
        <v>9</v>
      </c>
      <c r="Z34" s="19">
        <v>33</v>
      </c>
      <c r="AA34" s="19">
        <v>18</v>
      </c>
      <c r="AB34" s="19">
        <v>72</v>
      </c>
      <c r="AC34" s="19">
        <v>65</v>
      </c>
      <c r="AD34" s="19">
        <v>251</v>
      </c>
      <c r="AE34" s="19">
        <v>53</v>
      </c>
      <c r="AF34" s="19">
        <v>220</v>
      </c>
      <c r="AG34" s="19">
        <v>10</v>
      </c>
      <c r="AH34" s="19">
        <v>39</v>
      </c>
      <c r="AI34" s="19">
        <v>58</v>
      </c>
      <c r="AJ34" s="19">
        <v>815</v>
      </c>
      <c r="AK34" s="19">
        <v>6</v>
      </c>
      <c r="AL34" s="19">
        <v>27</v>
      </c>
      <c r="AM34" s="19">
        <v>44</v>
      </c>
      <c r="AN34" s="19">
        <v>203</v>
      </c>
    </row>
    <row r="35" spans="1:40" s="7" customFormat="1" ht="25.95" customHeight="1">
      <c r="A35" s="20" t="s">
        <v>21</v>
      </c>
      <c r="B35" s="18">
        <v>78</v>
      </c>
      <c r="C35" s="19">
        <v>398</v>
      </c>
      <c r="D35" s="19">
        <v>3</v>
      </c>
      <c r="E35" s="19">
        <v>19</v>
      </c>
      <c r="F35" s="19">
        <v>75</v>
      </c>
      <c r="G35" s="19">
        <v>379</v>
      </c>
      <c r="H35" s="19">
        <v>0</v>
      </c>
      <c r="I35" s="19">
        <v>0</v>
      </c>
      <c r="J35" s="19">
        <v>12</v>
      </c>
      <c r="K35" s="19">
        <v>115</v>
      </c>
      <c r="L35" s="19">
        <v>3</v>
      </c>
      <c r="M35" s="19">
        <v>28</v>
      </c>
      <c r="N35" s="30" t="s">
        <v>58</v>
      </c>
      <c r="O35" s="30" t="s">
        <v>58</v>
      </c>
      <c r="P35" s="19">
        <v>1</v>
      </c>
      <c r="Q35" s="19">
        <v>2</v>
      </c>
      <c r="R35" s="19">
        <v>1</v>
      </c>
      <c r="S35" s="19">
        <v>2</v>
      </c>
      <c r="T35" s="19">
        <v>20</v>
      </c>
      <c r="U35" s="19">
        <v>42</v>
      </c>
      <c r="V35" s="23" t="s">
        <v>21</v>
      </c>
      <c r="W35" s="19">
        <v>0</v>
      </c>
      <c r="X35" s="19">
        <v>0</v>
      </c>
      <c r="Y35" s="19">
        <v>1</v>
      </c>
      <c r="Z35" s="19">
        <v>3</v>
      </c>
      <c r="AA35" s="19">
        <v>1</v>
      </c>
      <c r="AB35" s="19">
        <v>2</v>
      </c>
      <c r="AC35" s="19">
        <v>13</v>
      </c>
      <c r="AD35" s="19">
        <v>65</v>
      </c>
      <c r="AE35" s="19">
        <v>7</v>
      </c>
      <c r="AF35" s="19">
        <v>8</v>
      </c>
      <c r="AG35" s="19">
        <v>2</v>
      </c>
      <c r="AH35" s="19">
        <v>2</v>
      </c>
      <c r="AI35" s="19">
        <v>3</v>
      </c>
      <c r="AJ35" s="19">
        <v>63</v>
      </c>
      <c r="AK35" s="19">
        <v>3</v>
      </c>
      <c r="AL35" s="19">
        <v>17</v>
      </c>
      <c r="AM35" s="19">
        <v>8</v>
      </c>
      <c r="AN35" s="19">
        <v>30</v>
      </c>
    </row>
    <row r="36" spans="1:40" s="7" customFormat="1" ht="25.95" customHeight="1">
      <c r="A36" s="20" t="s">
        <v>22</v>
      </c>
      <c r="B36" s="18">
        <v>219</v>
      </c>
      <c r="C36" s="19">
        <v>1399</v>
      </c>
      <c r="D36" s="19">
        <v>13</v>
      </c>
      <c r="E36" s="19">
        <v>88</v>
      </c>
      <c r="F36" s="19">
        <v>206</v>
      </c>
      <c r="G36" s="19">
        <v>1311</v>
      </c>
      <c r="H36" s="19">
        <v>0</v>
      </c>
      <c r="I36" s="19">
        <v>0</v>
      </c>
      <c r="J36" s="19">
        <v>34</v>
      </c>
      <c r="K36" s="19">
        <v>190</v>
      </c>
      <c r="L36" s="19">
        <v>21</v>
      </c>
      <c r="M36" s="19">
        <v>265</v>
      </c>
      <c r="N36" s="30" t="s">
        <v>58</v>
      </c>
      <c r="O36" s="30" t="s">
        <v>58</v>
      </c>
      <c r="P36" s="19">
        <v>0</v>
      </c>
      <c r="Q36" s="19">
        <v>0</v>
      </c>
      <c r="R36" s="19">
        <v>1</v>
      </c>
      <c r="S36" s="19">
        <v>2</v>
      </c>
      <c r="T36" s="19">
        <v>44</v>
      </c>
      <c r="U36" s="19">
        <v>207</v>
      </c>
      <c r="V36" s="23" t="s">
        <v>22</v>
      </c>
      <c r="W36" s="19">
        <v>4</v>
      </c>
      <c r="X36" s="19">
        <v>16</v>
      </c>
      <c r="Y36" s="19">
        <v>3</v>
      </c>
      <c r="Z36" s="19">
        <v>3</v>
      </c>
      <c r="AA36" s="19">
        <v>7</v>
      </c>
      <c r="AB36" s="19">
        <v>16</v>
      </c>
      <c r="AC36" s="19">
        <v>16</v>
      </c>
      <c r="AD36" s="19">
        <v>49</v>
      </c>
      <c r="AE36" s="19">
        <v>10</v>
      </c>
      <c r="AF36" s="19">
        <v>35</v>
      </c>
      <c r="AG36" s="19">
        <v>15</v>
      </c>
      <c r="AH36" s="19">
        <v>55</v>
      </c>
      <c r="AI36" s="19">
        <v>34</v>
      </c>
      <c r="AJ36" s="19">
        <v>410</v>
      </c>
      <c r="AK36" s="19">
        <v>2</v>
      </c>
      <c r="AL36" s="19">
        <v>15</v>
      </c>
      <c r="AM36" s="19">
        <v>15</v>
      </c>
      <c r="AN36" s="19">
        <v>48</v>
      </c>
    </row>
    <row r="37" spans="1:40" s="7" customFormat="1" ht="25.95" customHeight="1">
      <c r="A37" s="20" t="s">
        <v>23</v>
      </c>
      <c r="B37" s="18">
        <v>627</v>
      </c>
      <c r="C37" s="19">
        <v>6486</v>
      </c>
      <c r="D37" s="19">
        <v>91</v>
      </c>
      <c r="E37" s="19">
        <v>820</v>
      </c>
      <c r="F37" s="19">
        <v>536</v>
      </c>
      <c r="G37" s="19">
        <v>5666</v>
      </c>
      <c r="H37" s="19">
        <v>0</v>
      </c>
      <c r="I37" s="19">
        <v>0</v>
      </c>
      <c r="J37" s="19">
        <v>55</v>
      </c>
      <c r="K37" s="19">
        <v>288</v>
      </c>
      <c r="L37" s="19">
        <v>55</v>
      </c>
      <c r="M37" s="19">
        <v>1683</v>
      </c>
      <c r="N37" s="19">
        <v>6</v>
      </c>
      <c r="O37" s="19">
        <v>61</v>
      </c>
      <c r="P37" s="19">
        <v>2</v>
      </c>
      <c r="Q37" s="19">
        <v>5</v>
      </c>
      <c r="R37" s="19">
        <v>24</v>
      </c>
      <c r="S37" s="19">
        <v>533</v>
      </c>
      <c r="T37" s="19">
        <v>128</v>
      </c>
      <c r="U37" s="19">
        <v>1002</v>
      </c>
      <c r="V37" s="23" t="s">
        <v>23</v>
      </c>
      <c r="W37" s="19">
        <v>3</v>
      </c>
      <c r="X37" s="19">
        <v>24</v>
      </c>
      <c r="Y37" s="19">
        <v>19</v>
      </c>
      <c r="Z37" s="19">
        <v>27</v>
      </c>
      <c r="AA37" s="19">
        <v>20</v>
      </c>
      <c r="AB37" s="19">
        <v>64</v>
      </c>
      <c r="AC37" s="19">
        <v>50</v>
      </c>
      <c r="AD37" s="19">
        <v>173</v>
      </c>
      <c r="AE37" s="19">
        <v>57</v>
      </c>
      <c r="AF37" s="19">
        <v>127</v>
      </c>
      <c r="AG37" s="19">
        <v>19</v>
      </c>
      <c r="AH37" s="19">
        <v>49</v>
      </c>
      <c r="AI37" s="19">
        <v>48</v>
      </c>
      <c r="AJ37" s="19">
        <v>1317</v>
      </c>
      <c r="AK37" s="19">
        <v>5</v>
      </c>
      <c r="AL37" s="19">
        <v>104</v>
      </c>
      <c r="AM37" s="19">
        <v>45</v>
      </c>
      <c r="AN37" s="19">
        <v>209</v>
      </c>
    </row>
    <row r="38" spans="1:40" s="7" customFormat="1" ht="25.95" customHeight="1">
      <c r="A38" s="20" t="s">
        <v>24</v>
      </c>
      <c r="B38" s="18">
        <v>334</v>
      </c>
      <c r="C38" s="19">
        <v>2646</v>
      </c>
      <c r="D38" s="19">
        <v>19</v>
      </c>
      <c r="E38" s="19">
        <v>223</v>
      </c>
      <c r="F38" s="19">
        <v>315</v>
      </c>
      <c r="G38" s="19">
        <v>2423</v>
      </c>
      <c r="H38" s="19">
        <v>0</v>
      </c>
      <c r="I38" s="19">
        <v>0</v>
      </c>
      <c r="J38" s="19">
        <v>26</v>
      </c>
      <c r="K38" s="19">
        <v>194</v>
      </c>
      <c r="L38" s="19">
        <v>24</v>
      </c>
      <c r="M38" s="19">
        <v>535</v>
      </c>
      <c r="N38" s="19">
        <v>2</v>
      </c>
      <c r="O38" s="19">
        <v>19</v>
      </c>
      <c r="P38" s="19">
        <v>1</v>
      </c>
      <c r="Q38" s="19">
        <v>1</v>
      </c>
      <c r="R38" s="19">
        <v>9</v>
      </c>
      <c r="S38" s="19">
        <v>111</v>
      </c>
      <c r="T38" s="19">
        <v>70</v>
      </c>
      <c r="U38" s="19">
        <v>559</v>
      </c>
      <c r="V38" s="23" t="s">
        <v>24</v>
      </c>
      <c r="W38" s="19">
        <v>5</v>
      </c>
      <c r="X38" s="19">
        <v>49</v>
      </c>
      <c r="Y38" s="19">
        <v>4</v>
      </c>
      <c r="Z38" s="19">
        <v>10</v>
      </c>
      <c r="AA38" s="19">
        <v>10</v>
      </c>
      <c r="AB38" s="19">
        <v>65</v>
      </c>
      <c r="AC38" s="19">
        <v>54</v>
      </c>
      <c r="AD38" s="19">
        <v>154</v>
      </c>
      <c r="AE38" s="19">
        <v>38</v>
      </c>
      <c r="AF38" s="19">
        <v>75</v>
      </c>
      <c r="AG38" s="19">
        <v>6</v>
      </c>
      <c r="AH38" s="19">
        <v>28</v>
      </c>
      <c r="AI38" s="19">
        <v>33</v>
      </c>
      <c r="AJ38" s="19">
        <v>374</v>
      </c>
      <c r="AK38" s="19">
        <v>3</v>
      </c>
      <c r="AL38" s="19">
        <v>33</v>
      </c>
      <c r="AM38" s="19">
        <v>30</v>
      </c>
      <c r="AN38" s="19">
        <v>216</v>
      </c>
    </row>
    <row r="39" spans="1:40" s="7" customFormat="1" ht="25.95" customHeight="1">
      <c r="A39" s="5"/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5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</row>
    <row r="40" spans="1:40" s="7" customFormat="1" ht="25.95" customHeight="1">
      <c r="A40" s="24" t="s">
        <v>25</v>
      </c>
      <c r="B40" s="25">
        <f>SUM(B41:B44)</f>
        <v>1097</v>
      </c>
      <c r="C40" s="26">
        <f>SUM(C41:C44)</f>
        <v>8420</v>
      </c>
      <c r="D40" s="27">
        <f t="shared" ref="D40:U40" si="13">SUM(D41:D44)</f>
        <v>48</v>
      </c>
      <c r="E40" s="27">
        <f t="shared" si="13"/>
        <v>648</v>
      </c>
      <c r="F40" s="27">
        <f t="shared" si="13"/>
        <v>1049</v>
      </c>
      <c r="G40" s="27">
        <f t="shared" si="13"/>
        <v>7772</v>
      </c>
      <c r="H40" s="27">
        <f t="shared" si="13"/>
        <v>0</v>
      </c>
      <c r="I40" s="27">
        <f t="shared" si="13"/>
        <v>0</v>
      </c>
      <c r="J40" s="27">
        <f t="shared" si="13"/>
        <v>150</v>
      </c>
      <c r="K40" s="27">
        <f t="shared" si="13"/>
        <v>1122</v>
      </c>
      <c r="L40" s="27">
        <f t="shared" si="13"/>
        <v>112</v>
      </c>
      <c r="M40" s="27">
        <f t="shared" si="13"/>
        <v>1948</v>
      </c>
      <c r="N40" s="27">
        <f t="shared" si="13"/>
        <v>0</v>
      </c>
      <c r="O40" s="27">
        <f t="shared" si="13"/>
        <v>0</v>
      </c>
      <c r="P40" s="27">
        <f t="shared" si="13"/>
        <v>3</v>
      </c>
      <c r="Q40" s="27">
        <f t="shared" si="13"/>
        <v>35</v>
      </c>
      <c r="R40" s="27">
        <f t="shared" si="13"/>
        <v>20</v>
      </c>
      <c r="S40" s="27">
        <f t="shared" si="13"/>
        <v>154</v>
      </c>
      <c r="T40" s="27">
        <f t="shared" si="13"/>
        <v>277</v>
      </c>
      <c r="U40" s="27">
        <f t="shared" si="13"/>
        <v>1313</v>
      </c>
      <c r="V40" s="28" t="s">
        <v>25</v>
      </c>
      <c r="W40" s="27">
        <f t="shared" ref="W40:AN40" si="14">SUM(W41:W44)</f>
        <v>9</v>
      </c>
      <c r="X40" s="27">
        <f t="shared" si="14"/>
        <v>88</v>
      </c>
      <c r="Y40" s="27">
        <f t="shared" si="14"/>
        <v>21</v>
      </c>
      <c r="Z40" s="27">
        <f t="shared" si="14"/>
        <v>63</v>
      </c>
      <c r="AA40" s="27">
        <f t="shared" si="14"/>
        <v>25</v>
      </c>
      <c r="AB40" s="27">
        <f t="shared" si="14"/>
        <v>102</v>
      </c>
      <c r="AC40" s="27">
        <f t="shared" si="14"/>
        <v>105</v>
      </c>
      <c r="AD40" s="27">
        <f t="shared" si="14"/>
        <v>375</v>
      </c>
      <c r="AE40" s="27">
        <f t="shared" si="14"/>
        <v>95</v>
      </c>
      <c r="AF40" s="27">
        <f t="shared" si="14"/>
        <v>225</v>
      </c>
      <c r="AG40" s="27">
        <f t="shared" si="14"/>
        <v>18</v>
      </c>
      <c r="AH40" s="27">
        <f t="shared" si="14"/>
        <v>166</v>
      </c>
      <c r="AI40" s="27">
        <f t="shared" si="14"/>
        <v>96</v>
      </c>
      <c r="AJ40" s="27">
        <f t="shared" si="14"/>
        <v>1672</v>
      </c>
      <c r="AK40" s="27">
        <f t="shared" si="14"/>
        <v>24</v>
      </c>
      <c r="AL40" s="27">
        <f t="shared" si="14"/>
        <v>118</v>
      </c>
      <c r="AM40" s="27">
        <f t="shared" si="14"/>
        <v>94</v>
      </c>
      <c r="AN40" s="27">
        <f t="shared" si="14"/>
        <v>391</v>
      </c>
    </row>
    <row r="41" spans="1:40" s="7" customFormat="1" ht="25.95" customHeight="1">
      <c r="A41" s="20" t="s">
        <v>26</v>
      </c>
      <c r="B41" s="18">
        <v>637</v>
      </c>
      <c r="C41" s="19">
        <v>5847</v>
      </c>
      <c r="D41" s="19">
        <v>13</v>
      </c>
      <c r="E41" s="19">
        <v>174</v>
      </c>
      <c r="F41" s="19">
        <v>624</v>
      </c>
      <c r="G41" s="19">
        <v>5673</v>
      </c>
      <c r="H41" s="19">
        <v>0</v>
      </c>
      <c r="I41" s="19">
        <v>0</v>
      </c>
      <c r="J41" s="19">
        <v>81</v>
      </c>
      <c r="K41" s="19">
        <v>642</v>
      </c>
      <c r="L41" s="19">
        <v>71</v>
      </c>
      <c r="M41" s="19">
        <v>1671</v>
      </c>
      <c r="N41" s="19">
        <v>0</v>
      </c>
      <c r="O41" s="19">
        <v>0</v>
      </c>
      <c r="P41" s="19">
        <v>1</v>
      </c>
      <c r="Q41" s="19">
        <v>32</v>
      </c>
      <c r="R41" s="19">
        <v>7</v>
      </c>
      <c r="S41" s="19">
        <v>82</v>
      </c>
      <c r="T41" s="19">
        <v>166</v>
      </c>
      <c r="U41" s="19">
        <v>955</v>
      </c>
      <c r="V41" s="23" t="s">
        <v>26</v>
      </c>
      <c r="W41" s="19">
        <v>9</v>
      </c>
      <c r="X41" s="19">
        <v>88</v>
      </c>
      <c r="Y41" s="19">
        <v>17</v>
      </c>
      <c r="Z41" s="19">
        <v>52</v>
      </c>
      <c r="AA41" s="19">
        <v>14</v>
      </c>
      <c r="AB41" s="19">
        <v>66</v>
      </c>
      <c r="AC41" s="19">
        <v>49</v>
      </c>
      <c r="AD41" s="19">
        <v>232</v>
      </c>
      <c r="AE41" s="19">
        <v>64</v>
      </c>
      <c r="AF41" s="19">
        <v>132</v>
      </c>
      <c r="AG41" s="19">
        <v>17</v>
      </c>
      <c r="AH41" s="19">
        <v>150</v>
      </c>
      <c r="AI41" s="19">
        <v>73</v>
      </c>
      <c r="AJ41" s="19">
        <v>1272</v>
      </c>
      <c r="AK41" s="19">
        <v>6</v>
      </c>
      <c r="AL41" s="19">
        <v>22</v>
      </c>
      <c r="AM41" s="19">
        <v>49</v>
      </c>
      <c r="AN41" s="19">
        <v>277</v>
      </c>
    </row>
    <row r="42" spans="1:40" s="7" customFormat="1" ht="25.95" customHeight="1">
      <c r="A42" s="20" t="s">
        <v>27</v>
      </c>
      <c r="B42" s="18">
        <v>77</v>
      </c>
      <c r="C42" s="19">
        <v>521</v>
      </c>
      <c r="D42" s="19">
        <v>6</v>
      </c>
      <c r="E42" s="19">
        <v>122</v>
      </c>
      <c r="F42" s="19">
        <v>71</v>
      </c>
      <c r="G42" s="19">
        <v>399</v>
      </c>
      <c r="H42" s="19">
        <v>0</v>
      </c>
      <c r="I42" s="19">
        <v>0</v>
      </c>
      <c r="J42" s="19">
        <v>10</v>
      </c>
      <c r="K42" s="19">
        <v>77</v>
      </c>
      <c r="L42" s="19">
        <v>12</v>
      </c>
      <c r="M42" s="19">
        <v>104</v>
      </c>
      <c r="N42" s="19">
        <v>0</v>
      </c>
      <c r="O42" s="19">
        <v>0</v>
      </c>
      <c r="P42" s="19">
        <v>1</v>
      </c>
      <c r="Q42" s="19">
        <v>2</v>
      </c>
      <c r="R42" s="19">
        <v>2</v>
      </c>
      <c r="S42" s="19">
        <v>10</v>
      </c>
      <c r="T42" s="19">
        <v>20</v>
      </c>
      <c r="U42" s="19">
        <v>64</v>
      </c>
      <c r="V42" s="23" t="s">
        <v>27</v>
      </c>
      <c r="W42" s="19">
        <v>0</v>
      </c>
      <c r="X42" s="19">
        <v>0</v>
      </c>
      <c r="Y42" s="19">
        <v>0</v>
      </c>
      <c r="Z42" s="19">
        <v>0</v>
      </c>
      <c r="AA42" s="19">
        <v>1</v>
      </c>
      <c r="AB42" s="19">
        <v>1</v>
      </c>
      <c r="AC42" s="19">
        <v>7</v>
      </c>
      <c r="AD42" s="19">
        <v>16</v>
      </c>
      <c r="AE42" s="19">
        <v>5</v>
      </c>
      <c r="AF42" s="19">
        <v>20</v>
      </c>
      <c r="AG42" s="19">
        <v>0</v>
      </c>
      <c r="AH42" s="19">
        <v>0</v>
      </c>
      <c r="AI42" s="19">
        <v>4</v>
      </c>
      <c r="AJ42" s="19">
        <v>61</v>
      </c>
      <c r="AK42" s="19">
        <v>4</v>
      </c>
      <c r="AL42" s="19">
        <v>22</v>
      </c>
      <c r="AM42" s="19">
        <v>5</v>
      </c>
      <c r="AN42" s="19">
        <v>22</v>
      </c>
    </row>
    <row r="43" spans="1:40" s="7" customFormat="1" ht="25.95" customHeight="1">
      <c r="A43" s="20" t="s">
        <v>28</v>
      </c>
      <c r="B43" s="18">
        <v>138</v>
      </c>
      <c r="C43" s="19">
        <v>695</v>
      </c>
      <c r="D43" s="19">
        <v>7</v>
      </c>
      <c r="E43" s="19">
        <v>100</v>
      </c>
      <c r="F43" s="19">
        <v>131</v>
      </c>
      <c r="G43" s="19">
        <v>595</v>
      </c>
      <c r="H43" s="19">
        <v>0</v>
      </c>
      <c r="I43" s="19">
        <v>0</v>
      </c>
      <c r="J43" s="19">
        <v>26</v>
      </c>
      <c r="K43" s="19">
        <v>217</v>
      </c>
      <c r="L43" s="19">
        <v>9</v>
      </c>
      <c r="M43" s="19">
        <v>48</v>
      </c>
      <c r="N43" s="19">
        <v>0</v>
      </c>
      <c r="O43" s="19">
        <v>0</v>
      </c>
      <c r="P43" s="19">
        <v>1</v>
      </c>
      <c r="Q43" s="19">
        <v>1</v>
      </c>
      <c r="R43" s="19">
        <v>6</v>
      </c>
      <c r="S43" s="19">
        <v>23</v>
      </c>
      <c r="T43" s="19">
        <v>28</v>
      </c>
      <c r="U43" s="19">
        <v>88</v>
      </c>
      <c r="V43" s="23" t="s">
        <v>28</v>
      </c>
      <c r="W43" s="19">
        <v>0</v>
      </c>
      <c r="X43" s="19">
        <v>0</v>
      </c>
      <c r="Y43" s="19">
        <v>4</v>
      </c>
      <c r="Z43" s="19">
        <v>11</v>
      </c>
      <c r="AA43" s="19">
        <v>6</v>
      </c>
      <c r="AB43" s="19">
        <v>22</v>
      </c>
      <c r="AC43" s="19">
        <v>22</v>
      </c>
      <c r="AD43" s="19">
        <v>52</v>
      </c>
      <c r="AE43" s="19">
        <v>10</v>
      </c>
      <c r="AF43" s="19">
        <v>15</v>
      </c>
      <c r="AG43" s="19">
        <v>0</v>
      </c>
      <c r="AH43" s="19">
        <v>0</v>
      </c>
      <c r="AI43" s="19">
        <v>4</v>
      </c>
      <c r="AJ43" s="19">
        <v>72</v>
      </c>
      <c r="AK43" s="19">
        <v>5</v>
      </c>
      <c r="AL43" s="19">
        <v>21</v>
      </c>
      <c r="AM43" s="19">
        <v>10</v>
      </c>
      <c r="AN43" s="19">
        <v>25</v>
      </c>
    </row>
    <row r="44" spans="1:40" s="7" customFormat="1" ht="25.95" customHeight="1">
      <c r="A44" s="20" t="s">
        <v>36</v>
      </c>
      <c r="B44" s="18">
        <v>245</v>
      </c>
      <c r="C44" s="19">
        <v>1357</v>
      </c>
      <c r="D44" s="19">
        <v>22</v>
      </c>
      <c r="E44" s="19">
        <v>252</v>
      </c>
      <c r="F44" s="19">
        <v>223</v>
      </c>
      <c r="G44" s="19">
        <v>1105</v>
      </c>
      <c r="H44" s="19">
        <v>0</v>
      </c>
      <c r="I44" s="19">
        <v>0</v>
      </c>
      <c r="J44" s="19">
        <v>33</v>
      </c>
      <c r="K44" s="19">
        <v>186</v>
      </c>
      <c r="L44" s="19">
        <v>20</v>
      </c>
      <c r="M44" s="19">
        <v>125</v>
      </c>
      <c r="N44" s="19">
        <v>0</v>
      </c>
      <c r="O44" s="19">
        <v>0</v>
      </c>
      <c r="P44" s="19">
        <v>0</v>
      </c>
      <c r="Q44" s="19">
        <v>0</v>
      </c>
      <c r="R44" s="19">
        <v>5</v>
      </c>
      <c r="S44" s="19">
        <v>39</v>
      </c>
      <c r="T44" s="19">
        <v>63</v>
      </c>
      <c r="U44" s="19">
        <v>206</v>
      </c>
      <c r="V44" s="23" t="s">
        <v>36</v>
      </c>
      <c r="W44" s="19">
        <v>0</v>
      </c>
      <c r="X44" s="19">
        <v>0</v>
      </c>
      <c r="Y44" s="19">
        <v>0</v>
      </c>
      <c r="Z44" s="19" t="s">
        <v>58</v>
      </c>
      <c r="AA44" s="19">
        <v>4</v>
      </c>
      <c r="AB44" s="19">
        <v>13</v>
      </c>
      <c r="AC44" s="19">
        <v>27</v>
      </c>
      <c r="AD44" s="19">
        <v>75</v>
      </c>
      <c r="AE44" s="19">
        <v>16</v>
      </c>
      <c r="AF44" s="19">
        <v>58</v>
      </c>
      <c r="AG44" s="19">
        <v>1</v>
      </c>
      <c r="AH44" s="19">
        <v>16</v>
      </c>
      <c r="AI44" s="19">
        <v>15</v>
      </c>
      <c r="AJ44" s="19">
        <v>267</v>
      </c>
      <c r="AK44" s="19">
        <v>9</v>
      </c>
      <c r="AL44" s="19">
        <v>53</v>
      </c>
      <c r="AM44" s="19">
        <v>30</v>
      </c>
      <c r="AN44" s="19">
        <v>67</v>
      </c>
    </row>
    <row r="45" spans="1:40" s="7" customFormat="1" ht="25.95" customHeight="1">
      <c r="A45" s="5"/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5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</row>
    <row r="46" spans="1:40" s="7" customFormat="1" ht="25.95" customHeight="1">
      <c r="A46" s="24" t="s">
        <v>29</v>
      </c>
      <c r="B46" s="25">
        <f>SUM(B47:B50)</f>
        <v>1004</v>
      </c>
      <c r="C46" s="26">
        <f>SUM(C47:C50)</f>
        <v>5958</v>
      </c>
      <c r="D46" s="27">
        <f t="shared" ref="D46:U46" si="15">SUM(D47:D50)</f>
        <v>48</v>
      </c>
      <c r="E46" s="27">
        <f t="shared" si="15"/>
        <v>269</v>
      </c>
      <c r="F46" s="27">
        <f t="shared" si="15"/>
        <v>956</v>
      </c>
      <c r="G46" s="27">
        <f t="shared" si="15"/>
        <v>5689</v>
      </c>
      <c r="H46" s="27">
        <f t="shared" si="15"/>
        <v>0</v>
      </c>
      <c r="I46" s="27">
        <f t="shared" si="15"/>
        <v>0</v>
      </c>
      <c r="J46" s="27">
        <f t="shared" si="15"/>
        <v>120</v>
      </c>
      <c r="K46" s="27">
        <f t="shared" si="15"/>
        <v>901</v>
      </c>
      <c r="L46" s="27">
        <f t="shared" si="15"/>
        <v>66</v>
      </c>
      <c r="M46" s="27">
        <f t="shared" si="15"/>
        <v>460</v>
      </c>
      <c r="N46" s="27">
        <f t="shared" si="15"/>
        <v>2</v>
      </c>
      <c r="O46" s="27">
        <f t="shared" si="15"/>
        <v>29</v>
      </c>
      <c r="P46" s="27">
        <f t="shared" si="15"/>
        <v>7</v>
      </c>
      <c r="Q46" s="27">
        <f t="shared" si="15"/>
        <v>14</v>
      </c>
      <c r="R46" s="27">
        <f t="shared" si="15"/>
        <v>17</v>
      </c>
      <c r="S46" s="27">
        <f t="shared" si="15"/>
        <v>211</v>
      </c>
      <c r="T46" s="27">
        <f t="shared" si="15"/>
        <v>267</v>
      </c>
      <c r="U46" s="27">
        <f t="shared" si="15"/>
        <v>1254</v>
      </c>
      <c r="V46" s="28" t="s">
        <v>29</v>
      </c>
      <c r="W46" s="27">
        <f t="shared" ref="W46:AN46" si="16">SUM(W47:W50)</f>
        <v>7</v>
      </c>
      <c r="X46" s="27">
        <f t="shared" si="16"/>
        <v>67</v>
      </c>
      <c r="Y46" s="27">
        <f t="shared" si="16"/>
        <v>27</v>
      </c>
      <c r="Z46" s="27">
        <f t="shared" si="16"/>
        <v>86</v>
      </c>
      <c r="AA46" s="27">
        <f t="shared" si="16"/>
        <v>29</v>
      </c>
      <c r="AB46" s="27">
        <f t="shared" si="16"/>
        <v>125</v>
      </c>
      <c r="AC46" s="27">
        <f t="shared" si="16"/>
        <v>163</v>
      </c>
      <c r="AD46" s="27">
        <f t="shared" si="16"/>
        <v>701</v>
      </c>
      <c r="AE46" s="27">
        <f t="shared" si="16"/>
        <v>80</v>
      </c>
      <c r="AF46" s="27">
        <f t="shared" si="16"/>
        <v>264</v>
      </c>
      <c r="AG46" s="27">
        <f t="shared" si="16"/>
        <v>9</v>
      </c>
      <c r="AH46" s="27">
        <f t="shared" si="16"/>
        <v>55</v>
      </c>
      <c r="AI46" s="27">
        <f t="shared" si="16"/>
        <v>70</v>
      </c>
      <c r="AJ46" s="27">
        <f t="shared" si="16"/>
        <v>1017</v>
      </c>
      <c r="AK46" s="27">
        <f t="shared" si="16"/>
        <v>17</v>
      </c>
      <c r="AL46" s="27">
        <f t="shared" si="16"/>
        <v>162</v>
      </c>
      <c r="AM46" s="27">
        <f t="shared" si="16"/>
        <v>75</v>
      </c>
      <c r="AN46" s="27">
        <f t="shared" si="16"/>
        <v>343</v>
      </c>
    </row>
    <row r="47" spans="1:40" s="7" customFormat="1" ht="25.95" customHeight="1">
      <c r="A47" s="20" t="s">
        <v>30</v>
      </c>
      <c r="B47" s="18">
        <v>685</v>
      </c>
      <c r="C47" s="19">
        <v>4111</v>
      </c>
      <c r="D47" s="19">
        <v>25</v>
      </c>
      <c r="E47" s="19">
        <v>114</v>
      </c>
      <c r="F47" s="19">
        <v>660</v>
      </c>
      <c r="G47" s="19">
        <v>3997</v>
      </c>
      <c r="H47" s="19">
        <v>0</v>
      </c>
      <c r="I47" s="19">
        <v>0</v>
      </c>
      <c r="J47" s="19">
        <v>75</v>
      </c>
      <c r="K47" s="19">
        <v>617</v>
      </c>
      <c r="L47" s="19">
        <v>32</v>
      </c>
      <c r="M47" s="19">
        <v>183</v>
      </c>
      <c r="N47" s="19">
        <v>0</v>
      </c>
      <c r="O47" s="19" t="s">
        <v>58</v>
      </c>
      <c r="P47" s="19">
        <v>6</v>
      </c>
      <c r="Q47" s="19">
        <v>9</v>
      </c>
      <c r="R47" s="19">
        <v>10</v>
      </c>
      <c r="S47" s="19">
        <v>132</v>
      </c>
      <c r="T47" s="19">
        <v>189</v>
      </c>
      <c r="U47" s="19">
        <v>955</v>
      </c>
      <c r="V47" s="23" t="s">
        <v>30</v>
      </c>
      <c r="W47" s="19">
        <v>6</v>
      </c>
      <c r="X47" s="19">
        <v>61</v>
      </c>
      <c r="Y47" s="19">
        <v>26</v>
      </c>
      <c r="Z47" s="19">
        <v>53</v>
      </c>
      <c r="AA47" s="19">
        <v>27</v>
      </c>
      <c r="AB47" s="19">
        <v>110</v>
      </c>
      <c r="AC47" s="19">
        <v>118</v>
      </c>
      <c r="AD47" s="19">
        <v>554</v>
      </c>
      <c r="AE47" s="19">
        <v>53</v>
      </c>
      <c r="AF47" s="19">
        <v>179</v>
      </c>
      <c r="AG47" s="19">
        <v>8</v>
      </c>
      <c r="AH47" s="19">
        <v>53</v>
      </c>
      <c r="AI47" s="19">
        <v>48</v>
      </c>
      <c r="AJ47" s="19">
        <v>702</v>
      </c>
      <c r="AK47" s="19">
        <v>9</v>
      </c>
      <c r="AL47" s="19">
        <v>128</v>
      </c>
      <c r="AM47" s="19">
        <v>53</v>
      </c>
      <c r="AN47" s="19">
        <v>261</v>
      </c>
    </row>
    <row r="48" spans="1:40" s="7" customFormat="1" ht="25.95" customHeight="1">
      <c r="A48" s="20" t="s">
        <v>31</v>
      </c>
      <c r="B48" s="18">
        <v>168</v>
      </c>
      <c r="C48" s="19">
        <v>1055</v>
      </c>
      <c r="D48" s="19">
        <v>10</v>
      </c>
      <c r="E48" s="19">
        <v>75</v>
      </c>
      <c r="F48" s="19">
        <v>158</v>
      </c>
      <c r="G48" s="19">
        <v>980</v>
      </c>
      <c r="H48" s="19">
        <v>0</v>
      </c>
      <c r="I48" s="19">
        <v>0</v>
      </c>
      <c r="J48" s="19">
        <v>20</v>
      </c>
      <c r="K48" s="19">
        <v>145</v>
      </c>
      <c r="L48" s="19">
        <v>23</v>
      </c>
      <c r="M48" s="19">
        <v>177</v>
      </c>
      <c r="N48" s="19">
        <v>2</v>
      </c>
      <c r="O48" s="19">
        <v>29</v>
      </c>
      <c r="P48" s="19">
        <v>0</v>
      </c>
      <c r="Q48" s="19">
        <v>0</v>
      </c>
      <c r="R48" s="19">
        <v>4</v>
      </c>
      <c r="S48" s="19">
        <v>68</v>
      </c>
      <c r="T48" s="19">
        <v>45</v>
      </c>
      <c r="U48" s="19">
        <v>163</v>
      </c>
      <c r="V48" s="23" t="s">
        <v>31</v>
      </c>
      <c r="W48" s="19">
        <v>0</v>
      </c>
      <c r="X48" s="19">
        <v>0</v>
      </c>
      <c r="Y48" s="19">
        <v>1</v>
      </c>
      <c r="Z48" s="19">
        <v>33</v>
      </c>
      <c r="AA48" s="19">
        <v>1</v>
      </c>
      <c r="AB48" s="19">
        <v>14</v>
      </c>
      <c r="AC48" s="19">
        <v>26</v>
      </c>
      <c r="AD48" s="19">
        <v>67</v>
      </c>
      <c r="AE48" s="19">
        <v>10</v>
      </c>
      <c r="AF48" s="19">
        <v>33</v>
      </c>
      <c r="AG48" s="19">
        <v>1</v>
      </c>
      <c r="AH48" s="19">
        <v>2</v>
      </c>
      <c r="AI48" s="19">
        <v>12</v>
      </c>
      <c r="AJ48" s="19">
        <v>189</v>
      </c>
      <c r="AK48" s="19">
        <v>4</v>
      </c>
      <c r="AL48" s="19">
        <v>17</v>
      </c>
      <c r="AM48" s="19">
        <v>9</v>
      </c>
      <c r="AN48" s="19">
        <v>43</v>
      </c>
    </row>
    <row r="49" spans="1:40" s="7" customFormat="1" ht="25.95" customHeight="1">
      <c r="A49" s="20" t="s">
        <v>32</v>
      </c>
      <c r="B49" s="18">
        <v>151</v>
      </c>
      <c r="C49" s="19">
        <v>792</v>
      </c>
      <c r="D49" s="19">
        <v>13</v>
      </c>
      <c r="E49" s="19">
        <v>80</v>
      </c>
      <c r="F49" s="19">
        <v>138</v>
      </c>
      <c r="G49" s="19">
        <v>712</v>
      </c>
      <c r="H49" s="19">
        <v>0</v>
      </c>
      <c r="I49" s="19">
        <v>0</v>
      </c>
      <c r="J49" s="19">
        <v>25</v>
      </c>
      <c r="K49" s="19">
        <v>139</v>
      </c>
      <c r="L49" s="19">
        <v>11</v>
      </c>
      <c r="M49" s="19">
        <v>100</v>
      </c>
      <c r="N49" s="19">
        <v>0</v>
      </c>
      <c r="O49" s="19" t="s">
        <v>58</v>
      </c>
      <c r="P49" s="19">
        <v>1</v>
      </c>
      <c r="Q49" s="19">
        <v>5</v>
      </c>
      <c r="R49" s="19">
        <v>3</v>
      </c>
      <c r="S49" s="19">
        <v>11</v>
      </c>
      <c r="T49" s="19">
        <v>33</v>
      </c>
      <c r="U49" s="19">
        <v>136</v>
      </c>
      <c r="V49" s="23" t="s">
        <v>32</v>
      </c>
      <c r="W49" s="19">
        <v>1</v>
      </c>
      <c r="X49" s="19">
        <v>6</v>
      </c>
      <c r="Y49" s="19">
        <v>0</v>
      </c>
      <c r="Z49" s="19">
        <v>0</v>
      </c>
      <c r="AA49" s="19">
        <v>1</v>
      </c>
      <c r="AB49" s="19">
        <v>1</v>
      </c>
      <c r="AC49" s="19">
        <v>19</v>
      </c>
      <c r="AD49" s="19">
        <v>80</v>
      </c>
      <c r="AE49" s="19">
        <v>17</v>
      </c>
      <c r="AF49" s="19">
        <v>52</v>
      </c>
      <c r="AG49" s="19">
        <v>0</v>
      </c>
      <c r="AH49" s="19">
        <v>0</v>
      </c>
      <c r="AI49" s="19">
        <v>10</v>
      </c>
      <c r="AJ49" s="19">
        <v>126</v>
      </c>
      <c r="AK49" s="19">
        <v>4</v>
      </c>
      <c r="AL49" s="19">
        <v>17</v>
      </c>
      <c r="AM49" s="19">
        <v>13</v>
      </c>
      <c r="AN49" s="19">
        <v>39</v>
      </c>
    </row>
    <row r="50" spans="1:40" s="7" customFormat="1" ht="25.95" customHeight="1">
      <c r="A50" s="31"/>
      <c r="B50" s="32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4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</row>
    <row r="51" spans="1:40" ht="82.5" customHeight="1">
      <c r="A51" s="54" t="s">
        <v>61</v>
      </c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</row>
  </sheetData>
  <mergeCells count="25">
    <mergeCell ref="A51:K51"/>
    <mergeCell ref="L1:U1"/>
    <mergeCell ref="B3:C3"/>
    <mergeCell ref="D3:E3"/>
    <mergeCell ref="F3:G3"/>
    <mergeCell ref="H3:I3"/>
    <mergeCell ref="J3:K3"/>
    <mergeCell ref="N3:O3"/>
    <mergeCell ref="P3:Q3"/>
    <mergeCell ref="R3:S3"/>
    <mergeCell ref="T3:U3"/>
    <mergeCell ref="V1:AD1"/>
    <mergeCell ref="AE1:AN1"/>
    <mergeCell ref="L3:M3"/>
    <mergeCell ref="A3:A4"/>
    <mergeCell ref="A1:K1"/>
    <mergeCell ref="AM3:AN3"/>
    <mergeCell ref="W3:X3"/>
    <mergeCell ref="Y3:Z3"/>
    <mergeCell ref="AK3:AL3"/>
    <mergeCell ref="AA3:AB3"/>
    <mergeCell ref="AC3:AD3"/>
    <mergeCell ref="AE3:AF3"/>
    <mergeCell ref="AG3:AH3"/>
    <mergeCell ref="AI3:AJ3"/>
  </mergeCells>
  <phoneticPr fontId="2"/>
  <printOptions horizontalCentered="1"/>
  <pageMargins left="0.94488188976377963" right="0.94488188976377963" top="0.78740157480314965" bottom="0.19685039370078741" header="0.51181102362204722" footer="0.51181102362204722"/>
  <pageSetup paperSize="9" scale="49" fitToWidth="4" orientation="portrait" horizontalDpi="300" verticalDpi="300" r:id="rId1"/>
  <headerFooter differentOddEven="1">
    <oddHeader>&amp;L&amp;22事 業 所</oddHeader>
    <evenHeader>&amp;R&amp;22事 業 所</evenHeader>
  </headerFooter>
  <colBreaks count="3" manualBreakCount="3">
    <brk id="11" max="1048575" man="1"/>
    <brk id="21" max="1048575" man="1"/>
    <brk id="3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032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甲斐 勝久</cp:lastModifiedBy>
  <cp:lastPrinted>2025-02-17T01:08:48Z</cp:lastPrinted>
  <dcterms:created xsi:type="dcterms:W3CDTF">2000-08-07T06:47:56Z</dcterms:created>
  <dcterms:modified xsi:type="dcterms:W3CDTF">2025-02-17T01:09:12Z</dcterms:modified>
</cp:coreProperties>
</file>