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51~100\"/>
    </mc:Choice>
  </mc:AlternateContent>
  <xr:revisionPtr revIDLastSave="0" documentId="13_ncr:1_{B96DD504-4039-4995-80E9-54DEFBB32AF6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142-070" sheetId="12" r:id="rId1"/>
  </sheets>
  <definedNames>
    <definedName name="_xlnm.Print_Area" localSheetId="0">'142-070'!$A$1:$L$52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12" l="1"/>
  <c r="H14" i="12"/>
  <c r="H15" i="12"/>
  <c r="H16" i="12"/>
  <c r="H17" i="12"/>
  <c r="H18" i="12"/>
  <c r="H19" i="12"/>
  <c r="H20" i="12"/>
  <c r="H21" i="12"/>
  <c r="H50" i="12"/>
  <c r="H49" i="12"/>
  <c r="H48" i="12"/>
  <c r="H45" i="12"/>
  <c r="H44" i="12"/>
  <c r="H43" i="12"/>
  <c r="H42" i="12"/>
  <c r="H36" i="12"/>
  <c r="H37" i="12"/>
  <c r="H38" i="12"/>
  <c r="H39" i="12"/>
  <c r="H35" i="12"/>
  <c r="H34" i="12"/>
  <c r="H30" i="12"/>
  <c r="H27" i="12"/>
  <c r="H24" i="12"/>
  <c r="H13" i="12"/>
  <c r="B48" i="12"/>
  <c r="H26" i="12" l="1"/>
  <c r="G33" i="12"/>
  <c r="E26" i="12"/>
  <c r="E29" i="12"/>
  <c r="L41" i="12"/>
  <c r="C13" i="12"/>
  <c r="G41" i="12"/>
  <c r="D41" i="12"/>
  <c r="D9" i="12"/>
  <c r="I47" i="12"/>
  <c r="C50" i="12"/>
  <c r="C49" i="12"/>
  <c r="C48" i="12"/>
  <c r="K47" i="12"/>
  <c r="J47" i="12"/>
  <c r="G47" i="12"/>
  <c r="F47" i="12"/>
  <c r="E47" i="12"/>
  <c r="D47" i="12"/>
  <c r="C44" i="12"/>
  <c r="C42" i="12"/>
  <c r="K41" i="12"/>
  <c r="J41" i="12"/>
  <c r="F41" i="12"/>
  <c r="E41" i="12"/>
  <c r="C39" i="12"/>
  <c r="C38" i="12"/>
  <c r="C37" i="12"/>
  <c r="C36" i="12"/>
  <c r="C35" i="12"/>
  <c r="C34" i="12"/>
  <c r="K33" i="12"/>
  <c r="J33" i="12"/>
  <c r="F33" i="12"/>
  <c r="E33" i="12"/>
  <c r="D33" i="12"/>
  <c r="C31" i="12"/>
  <c r="C30" i="12"/>
  <c r="L29" i="12"/>
  <c r="K29" i="12"/>
  <c r="J29" i="12"/>
  <c r="G29" i="12"/>
  <c r="F29" i="12"/>
  <c r="D29" i="12"/>
  <c r="C27" i="12"/>
  <c r="C26" i="12" s="1"/>
  <c r="K26" i="12"/>
  <c r="J26" i="12"/>
  <c r="I26" i="12"/>
  <c r="G26" i="12"/>
  <c r="F26" i="12"/>
  <c r="D26" i="12"/>
  <c r="C24" i="12"/>
  <c r="C23" i="12" s="1"/>
  <c r="L23" i="12"/>
  <c r="K23" i="12"/>
  <c r="J23" i="12"/>
  <c r="I23" i="12"/>
  <c r="G23" i="12"/>
  <c r="F23" i="12"/>
  <c r="E23" i="12"/>
  <c r="D23" i="12"/>
  <c r="C21" i="12"/>
  <c r="C20" i="12"/>
  <c r="C19" i="12"/>
  <c r="C18" i="12"/>
  <c r="C17" i="12"/>
  <c r="C16" i="12"/>
  <c r="C15" i="12"/>
  <c r="C14" i="12"/>
  <c r="K9" i="12"/>
  <c r="J9" i="12"/>
  <c r="F9" i="12"/>
  <c r="E9" i="12"/>
  <c r="B34" i="12" l="1"/>
  <c r="E11" i="12"/>
  <c r="E7" i="12" s="1"/>
  <c r="B50" i="12"/>
  <c r="J11" i="12"/>
  <c r="J7" i="12" s="1"/>
  <c r="B42" i="12"/>
  <c r="B35" i="12"/>
  <c r="B30" i="12"/>
  <c r="C29" i="12"/>
  <c r="K11" i="12"/>
  <c r="K7" i="12" s="1"/>
  <c r="F11" i="12"/>
  <c r="F7" i="12" s="1"/>
  <c r="B24" i="12"/>
  <c r="B23" i="12" s="1"/>
  <c r="B20" i="12"/>
  <c r="B39" i="12"/>
  <c r="L33" i="12"/>
  <c r="H29" i="12"/>
  <c r="G9" i="12"/>
  <c r="C43" i="12"/>
  <c r="B43" i="12" s="1"/>
  <c r="G11" i="12"/>
  <c r="H41" i="12"/>
  <c r="L26" i="12"/>
  <c r="B21" i="12"/>
  <c r="L9" i="12"/>
  <c r="B17" i="12"/>
  <c r="B14" i="12"/>
  <c r="C45" i="12"/>
  <c r="B45" i="12" s="1"/>
  <c r="I29" i="12"/>
  <c r="B19" i="12"/>
  <c r="I9" i="12"/>
  <c r="B13" i="12"/>
  <c r="L47" i="12"/>
  <c r="I41" i="12"/>
  <c r="B38" i="12"/>
  <c r="B37" i="12"/>
  <c r="I33" i="12"/>
  <c r="B36" i="12"/>
  <c r="D11" i="12"/>
  <c r="D7" i="12" s="1"/>
  <c r="B27" i="12"/>
  <c r="B26" i="12" s="1"/>
  <c r="B16" i="12"/>
  <c r="C9" i="12"/>
  <c r="B15" i="12"/>
  <c r="H47" i="12"/>
  <c r="B49" i="12"/>
  <c r="B18" i="12"/>
  <c r="B31" i="12"/>
  <c r="H23" i="12"/>
  <c r="C47" i="12"/>
  <c r="C33" i="12"/>
  <c r="H33" i="12"/>
  <c r="C41" i="12" l="1"/>
  <c r="C11" i="12" s="1"/>
  <c r="C7" i="12" s="1"/>
  <c r="B44" i="12"/>
  <c r="B41" i="12" s="1"/>
  <c r="B29" i="12"/>
  <c r="G7" i="12"/>
  <c r="L11" i="12"/>
  <c r="L7" i="12" s="1"/>
  <c r="I11" i="12"/>
  <c r="I7" i="12" s="1"/>
  <c r="H9" i="12"/>
  <c r="B47" i="12"/>
  <c r="B33" i="12"/>
  <c r="B9" i="12"/>
  <c r="H11" i="12"/>
  <c r="H7" i="12" l="1"/>
  <c r="B11" i="12"/>
  <c r="B7" i="12" s="1"/>
</calcChain>
</file>

<file path=xl/sharedStrings.xml><?xml version="1.0" encoding="utf-8"?>
<sst xmlns="http://schemas.openxmlformats.org/spreadsheetml/2006/main" count="52" uniqueCount="47">
  <si>
    <t>公      有      林</t>
  </si>
  <si>
    <t>私      有      林</t>
  </si>
  <si>
    <t>ひのき</t>
  </si>
  <si>
    <t>市 町 村</t>
  </si>
  <si>
    <t>総  数</t>
  </si>
  <si>
    <t>計</t>
  </si>
  <si>
    <t>す  ぎ</t>
  </si>
  <si>
    <t>ま つ</t>
  </si>
  <si>
    <t>くぬぎ他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</si>
  <si>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</si>
  <si>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</si>
  <si>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</si>
  <si>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</si>
  <si>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</si>
  <si>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</si>
  <si>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</si>
  <si>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</si>
  <si>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</si>
  <si>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</si>
  <si>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</si>
  <si>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</si>
  <si>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</si>
  <si>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</si>
  <si>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</si>
  <si>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</si>
  <si>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</si>
  <si>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</si>
  <si>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</si>
  <si>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</si>
  <si>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</si>
  <si>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</si>
  <si>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</si>
  <si>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</si>
  <si>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</si>
  <si>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</si>
  <si>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</si>
  <si>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</si>
  <si>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</si>
  <si>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 xml:space="preserve">     単位：ｈａ</t>
    <phoneticPr fontId="1"/>
  </si>
  <si>
    <t>美 郷 町</t>
    <rPh sb="0" eb="1">
      <t>ビ</t>
    </rPh>
    <rPh sb="2" eb="3">
      <t>ゴウ</t>
    </rPh>
    <rPh sb="4" eb="5">
      <t>マチ</t>
    </rPh>
    <phoneticPr fontId="6"/>
  </si>
  <si>
    <t>日之影町</t>
    <phoneticPr fontId="6"/>
  </si>
  <si>
    <t>五ケ瀬町</t>
    <phoneticPr fontId="6"/>
  </si>
  <si>
    <t>注　国有部分林（分収林）を含む。
資料提供　県森林経営課</t>
    <phoneticPr fontId="1"/>
  </si>
  <si>
    <t>総数</t>
    <phoneticPr fontId="1"/>
  </si>
  <si>
    <t>市計</t>
    <phoneticPr fontId="1"/>
  </si>
  <si>
    <t>郡計</t>
    <phoneticPr fontId="1"/>
  </si>
  <si>
    <r>
      <t xml:space="preserve">70．民　有　林　造　林　面　積 </t>
    </r>
    <r>
      <rPr>
        <sz val="18"/>
        <rFont val="ＭＳ Ｐ明朝"/>
        <family val="1"/>
        <charset val="128"/>
      </rPr>
      <t>（令和６年度）</t>
    </r>
    <rPh sb="18" eb="2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</si>
</sst>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0;\-#,##0.00;&quot;-&quot;;_ @_ "/>
  </numFmts>
  <fonts count="7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7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</borders>
  <cellStyleXfs count="1">
    <xf numFmtId="0" fontId="0" fillId="2" borderId="0"/>
  </cellStyleXfs>
  <cellXfs count="51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1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0" fontId="5" fillId="0" borderId="4" xfId="0" applyFont="1" applyFill="1" applyBorder="1" applyAlignment="1">
      <alignment horizontal="distributed" vertical="distributed" justifyLastLine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indent="2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distributed" justifyLastLine="1"/>
    </xf>
    <xf numFmtId="0" fontId="5" fillId="0" borderId="5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41" fontId="5" fillId="3" borderId="0" xfId="0" applyNumberFormat="1" applyFont="1" applyFill="1" applyAlignment="1">
      <alignment vertical="center"/>
    </xf>
    <xf numFmtId="176" fontId="5" fillId="3" borderId="0" xfId="0" applyNumberFormat="1" applyFont="1" applyFill="1" applyAlignment="1">
      <alignment horizontal="right" vertical="center"/>
    </xf>
    <xf numFmtId="176" fontId="5" fillId="3" borderId="6" xfId="0" applyNumberFormat="1" applyFont="1" applyFill="1" applyBorder="1" applyAlignment="1">
      <alignment horizontal="right" vertical="center"/>
    </xf>
    <xf numFmtId="176" fontId="5" fillId="3" borderId="6" xfId="0" applyNumberFormat="1" applyFont="1" applyFill="1" applyBorder="1" applyAlignment="1">
      <alignment vertical="center"/>
    </xf>
    <xf numFmtId="176" fontId="5" fillId="3" borderId="8" xfId="0" applyNumberFormat="1" applyFont="1" applyFill="1" applyBorder="1" applyAlignment="1">
      <alignment vertical="center"/>
    </xf>
    <xf numFmtId="41" fontId="5" fillId="3" borderId="19" xfId="0" applyNumberFormat="1" applyFont="1" applyFill="1" applyBorder="1" applyAlignment="1">
      <alignment vertical="center"/>
    </xf>
    <xf numFmtId="176" fontId="5" fillId="3" borderId="19" xfId="0" applyNumberFormat="1" applyFont="1" applyFill="1" applyBorder="1" applyAlignment="1">
      <alignment horizontal="right" vertical="center"/>
    </xf>
    <xf numFmtId="176" fontId="5" fillId="3" borderId="20" xfId="0" applyNumberFormat="1" applyFont="1" applyFill="1" applyBorder="1" applyAlignment="1">
      <alignment horizontal="right" vertical="center"/>
    </xf>
    <xf numFmtId="176" fontId="5" fillId="3" borderId="21" xfId="0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/>
    </xf>
    <xf numFmtId="0" fontId="5" fillId="2" borderId="1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showGridLines="0" tabSelected="1" showOutlineSymbols="0" view="pageBreakPreview" zoomScale="70" zoomScaleNormal="70" zoomScaleSheetLayoutView="70" workbookViewId="0">
      <selection activeCell="O41" sqref="O41"/>
    </sheetView>
  </sheetViews>
  <sheetFormatPr defaultColWidth="11.33203125" defaultRowHeight="12" outlineLevelCol="2" x14ac:dyDescent="0.15"/>
  <cols>
    <col min="1" max="1" width="25.83203125" style="3" customWidth="1"/>
    <col min="2" max="2" width="10.9140625" style="1" customWidth="1"/>
    <col min="3" max="3" width="10.9140625" style="1" hidden="1" customWidth="1" outlineLevel="2"/>
    <col min="4" max="4" width="10.9140625" style="1" customWidth="1" collapsed="1"/>
    <col min="5" max="7" width="10.9140625" style="1" customWidth="1"/>
    <col min="8" max="8" width="10.9140625" style="1" hidden="1" customWidth="1"/>
    <col min="9" max="12" width="10.9140625" style="1" customWidth="1"/>
    <col min="13" max="16384" width="11.33203125" style="1"/>
  </cols>
  <sheetData>
    <row r="1" spans="1:12" ht="25.5" customHeight="1" x14ac:dyDescent="0.15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45" customHeight="1" x14ac:dyDescent="0.25">
      <c r="A2" s="49" t="s">
        <v>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9.1" customHeight="1" x14ac:dyDescent="0.15">
      <c r="A3" s="5"/>
      <c r="B3" s="6"/>
      <c r="C3" s="7"/>
      <c r="D3" s="8" t="s">
        <v>0</v>
      </c>
      <c r="E3" s="9"/>
      <c r="F3" s="9"/>
      <c r="G3" s="37"/>
      <c r="H3" s="27"/>
      <c r="I3" s="26" t="s">
        <v>1</v>
      </c>
      <c r="J3" s="9"/>
      <c r="K3" s="9"/>
      <c r="L3" s="9"/>
    </row>
    <row r="4" spans="1:12" ht="29.1" customHeight="1" x14ac:dyDescent="0.15">
      <c r="A4" s="5" t="s">
        <v>3</v>
      </c>
      <c r="B4" s="10" t="s">
        <v>4</v>
      </c>
      <c r="C4" s="41" t="s">
        <v>5</v>
      </c>
      <c r="D4" s="43" t="s">
        <v>6</v>
      </c>
      <c r="E4" s="43" t="s">
        <v>2</v>
      </c>
      <c r="F4" s="43" t="s">
        <v>7</v>
      </c>
      <c r="G4" s="45" t="s">
        <v>8</v>
      </c>
      <c r="H4" s="47" t="s">
        <v>5</v>
      </c>
      <c r="I4" s="43" t="s">
        <v>6</v>
      </c>
      <c r="J4" s="43" t="s">
        <v>2</v>
      </c>
      <c r="K4" s="43" t="s">
        <v>7</v>
      </c>
      <c r="L4" s="45" t="s">
        <v>8</v>
      </c>
    </row>
    <row r="5" spans="1:12" ht="29.1" customHeight="1" x14ac:dyDescent="0.15">
      <c r="A5" s="11"/>
      <c r="B5" s="12"/>
      <c r="C5" s="42"/>
      <c r="D5" s="44"/>
      <c r="E5" s="44"/>
      <c r="F5" s="44"/>
      <c r="G5" s="46"/>
      <c r="H5" s="48"/>
      <c r="I5" s="44"/>
      <c r="J5" s="44"/>
      <c r="K5" s="44"/>
      <c r="L5" s="46"/>
    </row>
    <row r="6" spans="1:12" ht="22.5" customHeight="1" x14ac:dyDescent="0.15">
      <c r="A6" s="5"/>
      <c r="B6" s="13"/>
      <c r="C6" s="28"/>
      <c r="D6" s="14"/>
      <c r="E6" s="14"/>
      <c r="F6" s="14"/>
      <c r="G6" s="14"/>
      <c r="H6" s="33"/>
      <c r="I6" s="14"/>
      <c r="J6" s="14"/>
      <c r="K6" s="14"/>
      <c r="L6" s="14"/>
    </row>
    <row r="7" spans="1:12" ht="28.65" customHeight="1" x14ac:dyDescent="0.15">
      <c r="A7" s="15" t="s">
        <v>43</v>
      </c>
      <c r="B7" s="21">
        <f>SUM(B9,B11)</f>
        <v>2099.62</v>
      </c>
      <c r="C7" s="29">
        <f t="shared" ref="C7:L7" si="0">SUM(C9,C11)</f>
        <v>91.579999999999984</v>
      </c>
      <c r="D7" s="21">
        <f t="shared" si="0"/>
        <v>62.05</v>
      </c>
      <c r="E7" s="21">
        <f t="shared" si="0"/>
        <v>0</v>
      </c>
      <c r="F7" s="21">
        <f t="shared" si="0"/>
        <v>3.5999999999999996</v>
      </c>
      <c r="G7" s="21">
        <f t="shared" si="0"/>
        <v>25.93</v>
      </c>
      <c r="H7" s="34">
        <f t="shared" si="0"/>
        <v>2008.0400000000004</v>
      </c>
      <c r="I7" s="21">
        <f t="shared" si="0"/>
        <v>1943.3300000000002</v>
      </c>
      <c r="J7" s="21">
        <f t="shared" si="0"/>
        <v>3.3499999999999996</v>
      </c>
      <c r="K7" s="21">
        <f t="shared" si="0"/>
        <v>0</v>
      </c>
      <c r="L7" s="21">
        <f t="shared" si="0"/>
        <v>61.36</v>
      </c>
    </row>
    <row r="8" spans="1:12" ht="22.5" customHeight="1" x14ac:dyDescent="0.15">
      <c r="A8" s="16"/>
      <c r="B8" s="21"/>
      <c r="C8" s="29"/>
      <c r="D8" s="21"/>
      <c r="E8" s="21"/>
      <c r="F8" s="21"/>
      <c r="G8" s="21"/>
      <c r="H8" s="34"/>
      <c r="I8" s="21"/>
      <c r="J8" s="21"/>
      <c r="K8" s="21"/>
      <c r="L8" s="21"/>
    </row>
    <row r="9" spans="1:12" ht="28.65" customHeight="1" x14ac:dyDescent="0.15">
      <c r="A9" s="15" t="s">
        <v>44</v>
      </c>
      <c r="B9" s="21">
        <f>SUM(B13:B21)</f>
        <v>1257.5400000000002</v>
      </c>
      <c r="C9" s="29">
        <f t="shared" ref="C9:L9" si="1">SUM(C13:C21)</f>
        <v>52.679999999999986</v>
      </c>
      <c r="D9" s="21">
        <f t="shared" si="1"/>
        <v>31.06</v>
      </c>
      <c r="E9" s="21">
        <f t="shared" si="1"/>
        <v>0</v>
      </c>
      <c r="F9" s="21">
        <f t="shared" si="1"/>
        <v>0.3</v>
      </c>
      <c r="G9" s="21">
        <f t="shared" si="1"/>
        <v>21.32</v>
      </c>
      <c r="H9" s="34">
        <f t="shared" si="1"/>
        <v>1204.8600000000004</v>
      </c>
      <c r="I9" s="21">
        <f t="shared" si="1"/>
        <v>1170.18</v>
      </c>
      <c r="J9" s="21">
        <f t="shared" si="1"/>
        <v>0.36</v>
      </c>
      <c r="K9" s="21">
        <f t="shared" si="1"/>
        <v>0</v>
      </c>
      <c r="L9" s="21">
        <f t="shared" si="1"/>
        <v>34.32</v>
      </c>
    </row>
    <row r="10" spans="1:12" ht="22.5" customHeight="1" x14ac:dyDescent="0.15">
      <c r="A10" s="16"/>
      <c r="B10" s="21"/>
      <c r="C10" s="29"/>
      <c r="D10" s="21"/>
      <c r="E10" s="21"/>
      <c r="F10" s="21"/>
      <c r="G10" s="21"/>
      <c r="H10" s="34"/>
      <c r="I10" s="21"/>
      <c r="J10" s="21"/>
      <c r="K10" s="21"/>
      <c r="L10" s="21"/>
    </row>
    <row r="11" spans="1:12" ht="28.65" customHeight="1" x14ac:dyDescent="0.15">
      <c r="A11" s="15" t="s">
        <v>45</v>
      </c>
      <c r="B11" s="21">
        <f>SUM(B23,B26,B29,B33,B41,B47)</f>
        <v>842.07999999999993</v>
      </c>
      <c r="C11" s="29">
        <f t="shared" ref="C11:L11" si="2">SUM(C23,C26,C29,C33,C41,C47)</f>
        <v>38.900000000000006</v>
      </c>
      <c r="D11" s="21">
        <f t="shared" si="2"/>
        <v>30.99</v>
      </c>
      <c r="E11" s="21">
        <f t="shared" si="2"/>
        <v>0</v>
      </c>
      <c r="F11" s="21">
        <f t="shared" si="2"/>
        <v>3.3</v>
      </c>
      <c r="G11" s="21">
        <f t="shared" si="2"/>
        <v>4.6100000000000003</v>
      </c>
      <c r="H11" s="34">
        <f t="shared" si="2"/>
        <v>803.18000000000006</v>
      </c>
      <c r="I11" s="21">
        <f t="shared" si="2"/>
        <v>773.15000000000009</v>
      </c>
      <c r="J11" s="21">
        <f t="shared" si="2"/>
        <v>2.9899999999999998</v>
      </c>
      <c r="K11" s="21">
        <f t="shared" si="2"/>
        <v>0</v>
      </c>
      <c r="L11" s="21">
        <f t="shared" si="2"/>
        <v>27.04</v>
      </c>
    </row>
    <row r="12" spans="1:12" ht="22.5" customHeight="1" x14ac:dyDescent="0.15">
      <c r="A12" s="16"/>
      <c r="B12" s="21"/>
      <c r="C12" s="29"/>
      <c r="D12" s="21"/>
      <c r="E12" s="21"/>
      <c r="F12" s="21"/>
      <c r="G12" s="21"/>
      <c r="H12" s="34"/>
      <c r="I12" s="21"/>
      <c r="J12" s="21"/>
      <c r="K12" s="21"/>
      <c r="L12" s="21"/>
    </row>
    <row r="13" spans="1:12" ht="28.65" customHeight="1" x14ac:dyDescent="0.15">
      <c r="A13" s="17" t="s">
        <v>9</v>
      </c>
      <c r="B13" s="21">
        <f>SUM(C13,H13)</f>
        <v>105.45</v>
      </c>
      <c r="C13" s="29">
        <f>SUM(D13:G13)</f>
        <v>23.5</v>
      </c>
      <c r="D13" s="21">
        <v>4.83</v>
      </c>
      <c r="E13" s="21">
        <v>0</v>
      </c>
      <c r="F13" s="21">
        <v>0.15</v>
      </c>
      <c r="G13" s="21">
        <v>18.52</v>
      </c>
      <c r="H13" s="34">
        <f>SUM(I13:L13)</f>
        <v>81.95</v>
      </c>
      <c r="I13" s="21">
        <v>76.97</v>
      </c>
      <c r="J13" s="21">
        <v>0</v>
      </c>
      <c r="K13" s="21">
        <v>0</v>
      </c>
      <c r="L13" s="21">
        <v>4.9800000000000004</v>
      </c>
    </row>
    <row r="14" spans="1:12" ht="28.65" customHeight="1" x14ac:dyDescent="0.15">
      <c r="A14" s="17" t="s">
        <v>10</v>
      </c>
      <c r="B14" s="21">
        <f t="shared" ref="B14:B21" si="3">SUM(C14,H14)</f>
        <v>126.14</v>
      </c>
      <c r="C14" s="29">
        <f t="shared" ref="C14:C21" si="4">SUM(D14:G14)</f>
        <v>16.72</v>
      </c>
      <c r="D14" s="21">
        <v>14.69</v>
      </c>
      <c r="E14" s="21">
        <v>0</v>
      </c>
      <c r="F14" s="21">
        <v>0</v>
      </c>
      <c r="G14" s="21">
        <v>2.0299999999999998</v>
      </c>
      <c r="H14" s="34">
        <f t="shared" ref="H14:H21" si="5">SUM(I14:L14)</f>
        <v>109.42</v>
      </c>
      <c r="I14" s="21">
        <v>105.02</v>
      </c>
      <c r="J14" s="21">
        <v>0</v>
      </c>
      <c r="K14" s="21">
        <v>0</v>
      </c>
      <c r="L14" s="21">
        <v>4.4000000000000004</v>
      </c>
    </row>
    <row r="15" spans="1:12" ht="28.65" customHeight="1" x14ac:dyDescent="0.15">
      <c r="A15" s="17" t="s">
        <v>11</v>
      </c>
      <c r="B15" s="21">
        <f t="shared" si="3"/>
        <v>262.05</v>
      </c>
      <c r="C15" s="29">
        <f t="shared" si="4"/>
        <v>0.3</v>
      </c>
      <c r="D15" s="21">
        <v>0</v>
      </c>
      <c r="E15" s="21">
        <v>0</v>
      </c>
      <c r="F15" s="21">
        <v>0</v>
      </c>
      <c r="G15" s="21">
        <v>0.3</v>
      </c>
      <c r="H15" s="34">
        <f t="shared" si="5"/>
        <v>261.75</v>
      </c>
      <c r="I15" s="21">
        <v>256.95999999999998</v>
      </c>
      <c r="J15" s="21">
        <v>0</v>
      </c>
      <c r="K15" s="21">
        <v>0</v>
      </c>
      <c r="L15" s="21">
        <v>4.7899999999999991</v>
      </c>
    </row>
    <row r="16" spans="1:12" ht="28.65" customHeight="1" x14ac:dyDescent="0.15">
      <c r="A16" s="17" t="s">
        <v>12</v>
      </c>
      <c r="B16" s="21">
        <f t="shared" si="3"/>
        <v>228.58000000000004</v>
      </c>
      <c r="C16" s="29">
        <f t="shared" si="4"/>
        <v>2.2999999999999998</v>
      </c>
      <c r="D16" s="21">
        <v>2.2999999999999998</v>
      </c>
      <c r="E16" s="21">
        <v>0</v>
      </c>
      <c r="F16" s="21">
        <v>0</v>
      </c>
      <c r="G16" s="21">
        <v>0</v>
      </c>
      <c r="H16" s="34">
        <f t="shared" si="5"/>
        <v>226.28000000000003</v>
      </c>
      <c r="I16" s="21">
        <v>224.42000000000002</v>
      </c>
      <c r="J16" s="21">
        <v>0</v>
      </c>
      <c r="K16" s="21">
        <v>0</v>
      </c>
      <c r="L16" s="21">
        <v>1.8599999999999999</v>
      </c>
    </row>
    <row r="17" spans="1:12" ht="28.65" customHeight="1" x14ac:dyDescent="0.15">
      <c r="A17" s="17" t="s">
        <v>13</v>
      </c>
      <c r="B17" s="21">
        <f t="shared" si="3"/>
        <v>120.98000000000005</v>
      </c>
      <c r="C17" s="29">
        <f t="shared" si="4"/>
        <v>0.4</v>
      </c>
      <c r="D17" s="21">
        <v>0</v>
      </c>
      <c r="E17" s="21">
        <v>0</v>
      </c>
      <c r="F17" s="21">
        <v>0</v>
      </c>
      <c r="G17" s="21">
        <v>0.4</v>
      </c>
      <c r="H17" s="34">
        <f t="shared" si="5"/>
        <v>120.58000000000004</v>
      </c>
      <c r="I17" s="21">
        <v>103.30000000000004</v>
      </c>
      <c r="J17" s="21">
        <v>0</v>
      </c>
      <c r="K17" s="21">
        <v>0</v>
      </c>
      <c r="L17" s="21">
        <v>17.279999999999998</v>
      </c>
    </row>
    <row r="18" spans="1:12" ht="28.65" customHeight="1" x14ac:dyDescent="0.15">
      <c r="A18" s="17" t="s">
        <v>14</v>
      </c>
      <c r="B18" s="21">
        <f t="shared" si="3"/>
        <v>50.08</v>
      </c>
      <c r="C18" s="29">
        <f t="shared" si="4"/>
        <v>1.47</v>
      </c>
      <c r="D18" s="21">
        <v>1.25</v>
      </c>
      <c r="E18" s="21">
        <v>0</v>
      </c>
      <c r="F18" s="21">
        <v>0.15</v>
      </c>
      <c r="G18" s="21">
        <v>7.0000000000000007E-2</v>
      </c>
      <c r="H18" s="34">
        <f t="shared" si="5"/>
        <v>48.61</v>
      </c>
      <c r="I18" s="21">
        <v>48.61</v>
      </c>
      <c r="J18" s="21">
        <v>0</v>
      </c>
      <c r="K18" s="21">
        <v>0</v>
      </c>
      <c r="L18" s="21">
        <v>0</v>
      </c>
    </row>
    <row r="19" spans="1:12" ht="28.65" customHeight="1" x14ac:dyDescent="0.15">
      <c r="A19" s="17" t="s">
        <v>15</v>
      </c>
      <c r="B19" s="21">
        <f t="shared" si="3"/>
        <v>202.92</v>
      </c>
      <c r="C19" s="29">
        <f t="shared" si="4"/>
        <v>7.51</v>
      </c>
      <c r="D19" s="21">
        <v>7.51</v>
      </c>
      <c r="E19" s="21">
        <v>0</v>
      </c>
      <c r="F19" s="21">
        <v>0</v>
      </c>
      <c r="G19" s="21">
        <v>0</v>
      </c>
      <c r="H19" s="34">
        <f t="shared" si="5"/>
        <v>195.41</v>
      </c>
      <c r="I19" s="21">
        <v>194.93</v>
      </c>
      <c r="J19" s="21">
        <v>0</v>
      </c>
      <c r="K19" s="21">
        <v>0</v>
      </c>
      <c r="L19" s="21">
        <v>0.48</v>
      </c>
    </row>
    <row r="20" spans="1:12" ht="28.65" customHeight="1" x14ac:dyDescent="0.15">
      <c r="A20" s="17" t="s">
        <v>16</v>
      </c>
      <c r="B20" s="21">
        <f t="shared" si="3"/>
        <v>63.7</v>
      </c>
      <c r="C20" s="29">
        <f t="shared" si="4"/>
        <v>0</v>
      </c>
      <c r="D20" s="21">
        <v>0</v>
      </c>
      <c r="E20" s="21">
        <v>0</v>
      </c>
      <c r="F20" s="21">
        <v>0</v>
      </c>
      <c r="G20" s="21">
        <v>0</v>
      </c>
      <c r="H20" s="34">
        <f t="shared" si="5"/>
        <v>63.7</v>
      </c>
      <c r="I20" s="21">
        <v>63.24</v>
      </c>
      <c r="J20" s="21">
        <v>0.36</v>
      </c>
      <c r="K20" s="21">
        <v>0</v>
      </c>
      <c r="L20" s="21">
        <v>0.1</v>
      </c>
    </row>
    <row r="21" spans="1:12" ht="28.65" customHeight="1" x14ac:dyDescent="0.15">
      <c r="A21" s="17" t="s">
        <v>17</v>
      </c>
      <c r="B21" s="21">
        <f t="shared" si="3"/>
        <v>97.640000000000015</v>
      </c>
      <c r="C21" s="29">
        <f t="shared" si="4"/>
        <v>0.48</v>
      </c>
      <c r="D21" s="21">
        <v>0.48</v>
      </c>
      <c r="E21" s="21">
        <v>0</v>
      </c>
      <c r="F21" s="21">
        <v>0</v>
      </c>
      <c r="G21" s="21">
        <v>0</v>
      </c>
      <c r="H21" s="34">
        <f t="shared" si="5"/>
        <v>97.160000000000011</v>
      </c>
      <c r="I21" s="21">
        <v>96.73</v>
      </c>
      <c r="J21" s="21">
        <v>0</v>
      </c>
      <c r="K21" s="21">
        <v>0</v>
      </c>
      <c r="L21" s="21">
        <v>0.43000000000000005</v>
      </c>
    </row>
    <row r="22" spans="1:12" ht="22.5" customHeight="1" x14ac:dyDescent="0.15">
      <c r="A22" s="18"/>
      <c r="B22" s="21"/>
      <c r="C22" s="29"/>
      <c r="D22" s="21"/>
      <c r="E22" s="21"/>
      <c r="F22" s="21"/>
      <c r="G22" s="21"/>
      <c r="H22" s="34"/>
      <c r="I22" s="21"/>
      <c r="J22" s="21"/>
      <c r="K22" s="21"/>
      <c r="L22" s="21"/>
    </row>
    <row r="23" spans="1:12" ht="28.65" customHeight="1" x14ac:dyDescent="0.15">
      <c r="A23" s="19" t="s">
        <v>18</v>
      </c>
      <c r="B23" s="22">
        <f>SUM(B24)</f>
        <v>10.99</v>
      </c>
      <c r="C23" s="30">
        <f t="shared" ref="C23:L23" si="6">SUM(C24)</f>
        <v>0.15</v>
      </c>
      <c r="D23" s="22">
        <f t="shared" si="6"/>
        <v>0</v>
      </c>
      <c r="E23" s="22">
        <f t="shared" si="6"/>
        <v>0</v>
      </c>
      <c r="F23" s="22">
        <f t="shared" si="6"/>
        <v>0</v>
      </c>
      <c r="G23" s="22">
        <f t="shared" si="6"/>
        <v>0.15</v>
      </c>
      <c r="H23" s="35">
        <f t="shared" si="6"/>
        <v>10.84</v>
      </c>
      <c r="I23" s="22">
        <f t="shared" si="6"/>
        <v>10.84</v>
      </c>
      <c r="J23" s="22">
        <f t="shared" si="6"/>
        <v>0</v>
      </c>
      <c r="K23" s="22">
        <f t="shared" si="6"/>
        <v>0</v>
      </c>
      <c r="L23" s="22">
        <f t="shared" si="6"/>
        <v>0</v>
      </c>
    </row>
    <row r="24" spans="1:12" ht="28.65" customHeight="1" x14ac:dyDescent="0.15">
      <c r="A24" s="17" t="s">
        <v>19</v>
      </c>
      <c r="B24" s="21">
        <f>SUM(C24,H24)</f>
        <v>10.99</v>
      </c>
      <c r="C24" s="29">
        <f>SUM(D24:G24)</f>
        <v>0.15</v>
      </c>
      <c r="D24" s="21">
        <v>0</v>
      </c>
      <c r="E24" s="21">
        <v>0</v>
      </c>
      <c r="F24" s="21">
        <v>0</v>
      </c>
      <c r="G24" s="21">
        <v>0.15</v>
      </c>
      <c r="H24" s="34">
        <f t="shared" ref="H24" si="7">SUM(I24:L24)</f>
        <v>10.84</v>
      </c>
      <c r="I24" s="21">
        <v>10.84</v>
      </c>
      <c r="J24" s="21">
        <v>0</v>
      </c>
      <c r="K24" s="21">
        <v>0</v>
      </c>
      <c r="L24" s="21">
        <v>0</v>
      </c>
    </row>
    <row r="25" spans="1:12" ht="22.5" customHeight="1" x14ac:dyDescent="0.15">
      <c r="A25" s="18"/>
      <c r="B25" s="21"/>
      <c r="C25" s="29"/>
      <c r="D25" s="21"/>
      <c r="E25" s="21"/>
      <c r="F25" s="21"/>
      <c r="G25" s="21"/>
      <c r="H25" s="34"/>
      <c r="I25" s="21"/>
      <c r="J25" s="21"/>
      <c r="K25" s="21"/>
      <c r="L25" s="21"/>
    </row>
    <row r="26" spans="1:12" ht="28.65" customHeight="1" x14ac:dyDescent="0.15">
      <c r="A26" s="19" t="s">
        <v>20</v>
      </c>
      <c r="B26" s="22">
        <f>SUM(B27)</f>
        <v>24.500000000000007</v>
      </c>
      <c r="C26" s="30">
        <f t="shared" ref="C26:L26" si="8">SUM(C27)</f>
        <v>0</v>
      </c>
      <c r="D26" s="22">
        <f t="shared" si="8"/>
        <v>0</v>
      </c>
      <c r="E26" s="22">
        <f t="shared" si="8"/>
        <v>0</v>
      </c>
      <c r="F26" s="22">
        <f t="shared" si="8"/>
        <v>0</v>
      </c>
      <c r="G26" s="22">
        <f t="shared" si="8"/>
        <v>0</v>
      </c>
      <c r="H26" s="35">
        <f t="shared" si="8"/>
        <v>24.500000000000007</v>
      </c>
      <c r="I26" s="22">
        <f t="shared" si="8"/>
        <v>22.360000000000007</v>
      </c>
      <c r="J26" s="22">
        <f t="shared" si="8"/>
        <v>0.15000000000000002</v>
      </c>
      <c r="K26" s="22">
        <f t="shared" si="8"/>
        <v>0</v>
      </c>
      <c r="L26" s="22">
        <f t="shared" si="8"/>
        <v>1.9900000000000002</v>
      </c>
    </row>
    <row r="27" spans="1:12" ht="28.65" customHeight="1" x14ac:dyDescent="0.15">
      <c r="A27" s="17" t="s">
        <v>21</v>
      </c>
      <c r="B27" s="21">
        <f>SUM(C27,H27)</f>
        <v>24.500000000000007</v>
      </c>
      <c r="C27" s="29">
        <f>SUM(D27:G27)</f>
        <v>0</v>
      </c>
      <c r="D27" s="21">
        <v>0</v>
      </c>
      <c r="E27" s="21">
        <v>0</v>
      </c>
      <c r="F27" s="21">
        <v>0</v>
      </c>
      <c r="G27" s="21">
        <v>0</v>
      </c>
      <c r="H27" s="34">
        <f t="shared" ref="H27" si="9">SUM(I27:L27)</f>
        <v>24.500000000000007</v>
      </c>
      <c r="I27" s="21">
        <v>22.360000000000007</v>
      </c>
      <c r="J27" s="21">
        <v>0.15000000000000002</v>
      </c>
      <c r="K27" s="21">
        <v>0</v>
      </c>
      <c r="L27" s="21">
        <v>1.9900000000000002</v>
      </c>
    </row>
    <row r="28" spans="1:12" ht="22.5" customHeight="1" x14ac:dyDescent="0.15">
      <c r="A28" s="18"/>
      <c r="B28" s="21"/>
      <c r="C28" s="29"/>
      <c r="D28" s="21"/>
      <c r="E28" s="21"/>
      <c r="F28" s="21"/>
      <c r="G28" s="21"/>
      <c r="H28" s="34"/>
      <c r="I28" s="21"/>
      <c r="J28" s="21"/>
      <c r="K28" s="21"/>
      <c r="L28" s="21"/>
    </row>
    <row r="29" spans="1:12" ht="28.65" customHeight="1" x14ac:dyDescent="0.15">
      <c r="A29" s="19" t="s">
        <v>22</v>
      </c>
      <c r="B29" s="22">
        <f>SUM(B30:B31)</f>
        <v>26.77</v>
      </c>
      <c r="C29" s="30">
        <f t="shared" ref="C29:L29" si="10">SUM(C30:C31)</f>
        <v>3.72</v>
      </c>
      <c r="D29" s="22">
        <f t="shared" si="10"/>
        <v>3.72</v>
      </c>
      <c r="E29" s="22">
        <f t="shared" si="10"/>
        <v>0</v>
      </c>
      <c r="F29" s="22">
        <f t="shared" si="10"/>
        <v>0</v>
      </c>
      <c r="G29" s="22">
        <f t="shared" si="10"/>
        <v>0</v>
      </c>
      <c r="H29" s="35">
        <f t="shared" si="10"/>
        <v>23.05</v>
      </c>
      <c r="I29" s="22">
        <f t="shared" si="10"/>
        <v>22.83</v>
      </c>
      <c r="J29" s="22">
        <f t="shared" si="10"/>
        <v>0</v>
      </c>
      <c r="K29" s="22">
        <f t="shared" si="10"/>
        <v>0</v>
      </c>
      <c r="L29" s="22">
        <f t="shared" si="10"/>
        <v>0.22</v>
      </c>
    </row>
    <row r="30" spans="1:12" ht="28.65" customHeight="1" x14ac:dyDescent="0.15">
      <c r="A30" s="17" t="s">
        <v>23</v>
      </c>
      <c r="B30" s="21">
        <f>SUM(C30,H30)</f>
        <v>18.11</v>
      </c>
      <c r="C30" s="29">
        <f>SUM(D30:G30)</f>
        <v>3.72</v>
      </c>
      <c r="D30" s="21">
        <v>3.72</v>
      </c>
      <c r="E30" s="21">
        <v>0</v>
      </c>
      <c r="F30" s="21">
        <v>0</v>
      </c>
      <c r="G30" s="21">
        <v>0</v>
      </c>
      <c r="H30" s="34">
        <f t="shared" ref="H30:H31" si="11">SUM(I30:L30)</f>
        <v>14.39</v>
      </c>
      <c r="I30" s="21">
        <v>14.17</v>
      </c>
      <c r="J30" s="21">
        <v>0</v>
      </c>
      <c r="K30" s="21">
        <v>0</v>
      </c>
      <c r="L30" s="21">
        <v>0.22</v>
      </c>
    </row>
    <row r="31" spans="1:12" ht="28.65" customHeight="1" x14ac:dyDescent="0.15">
      <c r="A31" s="17" t="s">
        <v>24</v>
      </c>
      <c r="B31" s="21">
        <f>SUM(C31,H31)</f>
        <v>8.66</v>
      </c>
      <c r="C31" s="29">
        <f>SUM(D31:G31)</f>
        <v>0</v>
      </c>
      <c r="D31" s="21">
        <v>0</v>
      </c>
      <c r="E31" s="21">
        <v>0</v>
      </c>
      <c r="F31" s="21">
        <v>0</v>
      </c>
      <c r="G31" s="21">
        <v>0</v>
      </c>
      <c r="H31" s="34">
        <f t="shared" si="11"/>
        <v>8.66</v>
      </c>
      <c r="I31" s="21">
        <v>8.66</v>
      </c>
      <c r="J31" s="21">
        <v>0</v>
      </c>
      <c r="K31" s="21">
        <v>0</v>
      </c>
      <c r="L31" s="21">
        <v>0</v>
      </c>
    </row>
    <row r="32" spans="1:12" ht="22.5" customHeight="1" x14ac:dyDescent="0.15">
      <c r="A32" s="18"/>
      <c r="B32" s="21"/>
      <c r="C32" s="29"/>
      <c r="D32" s="21"/>
      <c r="E32" s="21"/>
      <c r="F32" s="21"/>
      <c r="G32" s="21"/>
      <c r="H32" s="34"/>
      <c r="I32" s="21"/>
      <c r="J32" s="21"/>
      <c r="K32" s="21"/>
      <c r="L32" s="21"/>
    </row>
    <row r="33" spans="1:12" ht="28.65" customHeight="1" x14ac:dyDescent="0.15">
      <c r="A33" s="19" t="s">
        <v>25</v>
      </c>
      <c r="B33" s="22">
        <f>SUM(B34:B39)</f>
        <v>94.239999999999981</v>
      </c>
      <c r="C33" s="31">
        <f t="shared" ref="C33:L33" si="12">SUM(C34:C39)</f>
        <v>18.89</v>
      </c>
      <c r="D33" s="22">
        <f t="shared" si="12"/>
        <v>14.589999999999998</v>
      </c>
      <c r="E33" s="22">
        <f t="shared" si="12"/>
        <v>0</v>
      </c>
      <c r="F33" s="22">
        <f t="shared" si="12"/>
        <v>3.3</v>
      </c>
      <c r="G33" s="22">
        <f t="shared" si="12"/>
        <v>1</v>
      </c>
      <c r="H33" s="35">
        <f t="shared" si="12"/>
        <v>75.349999999999994</v>
      </c>
      <c r="I33" s="22">
        <f t="shared" si="12"/>
        <v>70.740000000000009</v>
      </c>
      <c r="J33" s="22">
        <f t="shared" si="12"/>
        <v>0.98</v>
      </c>
      <c r="K33" s="22">
        <f t="shared" si="12"/>
        <v>0</v>
      </c>
      <c r="L33" s="22">
        <f t="shared" si="12"/>
        <v>3.63</v>
      </c>
    </row>
    <row r="34" spans="1:12" ht="28.65" customHeight="1" x14ac:dyDescent="0.15">
      <c r="A34" s="17" t="s">
        <v>26</v>
      </c>
      <c r="B34" s="21">
        <f t="shared" ref="B34:B39" si="13">SUM(C34,H34)</f>
        <v>2.8499999999999996</v>
      </c>
      <c r="C34" s="29">
        <f t="shared" ref="C34:C39" si="14">SUM(D34:G34)</f>
        <v>0</v>
      </c>
      <c r="D34" s="21">
        <v>0</v>
      </c>
      <c r="E34" s="21">
        <v>0</v>
      </c>
      <c r="F34" s="21">
        <v>0</v>
      </c>
      <c r="G34" s="21">
        <v>0</v>
      </c>
      <c r="H34" s="34">
        <f t="shared" ref="H34:H39" si="15">SUM(I34:L34)</f>
        <v>2.8499999999999996</v>
      </c>
      <c r="I34" s="21">
        <v>2.8499999999999996</v>
      </c>
      <c r="J34" s="21">
        <v>0</v>
      </c>
      <c r="K34" s="21">
        <v>0</v>
      </c>
      <c r="L34" s="21">
        <v>0</v>
      </c>
    </row>
    <row r="35" spans="1:12" ht="28.65" customHeight="1" x14ac:dyDescent="0.15">
      <c r="A35" s="17" t="s">
        <v>27</v>
      </c>
      <c r="B35" s="21">
        <f t="shared" si="13"/>
        <v>4.5199999999999996</v>
      </c>
      <c r="C35" s="29">
        <f t="shared" si="14"/>
        <v>3.3</v>
      </c>
      <c r="D35" s="21">
        <v>0</v>
      </c>
      <c r="E35" s="21">
        <v>0</v>
      </c>
      <c r="F35" s="21">
        <v>3.3</v>
      </c>
      <c r="G35" s="21">
        <v>0</v>
      </c>
      <c r="H35" s="34">
        <f t="shared" si="15"/>
        <v>1.2200000000000002</v>
      </c>
      <c r="I35" s="21">
        <v>0.55000000000000004</v>
      </c>
      <c r="J35" s="21">
        <v>0</v>
      </c>
      <c r="K35" s="21">
        <v>0</v>
      </c>
      <c r="L35" s="21">
        <v>0.67</v>
      </c>
    </row>
    <row r="36" spans="1:12" ht="28.65" customHeight="1" x14ac:dyDescent="0.15">
      <c r="A36" s="17" t="s">
        <v>28</v>
      </c>
      <c r="B36" s="21">
        <f t="shared" si="13"/>
        <v>57.169999999999987</v>
      </c>
      <c r="C36" s="29">
        <f t="shared" si="14"/>
        <v>12.349999999999998</v>
      </c>
      <c r="D36" s="21">
        <v>11.349999999999998</v>
      </c>
      <c r="E36" s="21">
        <v>0</v>
      </c>
      <c r="F36" s="21">
        <v>0</v>
      </c>
      <c r="G36" s="21">
        <v>1</v>
      </c>
      <c r="H36" s="34">
        <f t="shared" si="15"/>
        <v>44.819999999999993</v>
      </c>
      <c r="I36" s="21">
        <v>43.19</v>
      </c>
      <c r="J36" s="21">
        <v>0.98</v>
      </c>
      <c r="K36" s="21">
        <v>0</v>
      </c>
      <c r="L36" s="21">
        <v>0.65</v>
      </c>
    </row>
    <row r="37" spans="1:12" ht="28.65" customHeight="1" x14ac:dyDescent="0.15">
      <c r="A37" s="17" t="s">
        <v>29</v>
      </c>
      <c r="B37" s="21">
        <f t="shared" si="13"/>
        <v>7.75</v>
      </c>
      <c r="C37" s="29">
        <f t="shared" si="14"/>
        <v>3.24</v>
      </c>
      <c r="D37" s="21">
        <v>3.24</v>
      </c>
      <c r="E37" s="21">
        <v>0</v>
      </c>
      <c r="F37" s="21">
        <v>0</v>
      </c>
      <c r="G37" s="21">
        <v>0</v>
      </c>
      <c r="H37" s="34">
        <f t="shared" si="15"/>
        <v>4.51</v>
      </c>
      <c r="I37" s="21">
        <v>4.51</v>
      </c>
      <c r="J37" s="21">
        <v>0</v>
      </c>
      <c r="K37" s="21">
        <v>0</v>
      </c>
      <c r="L37" s="21">
        <v>0</v>
      </c>
    </row>
    <row r="38" spans="1:12" ht="28.65" customHeight="1" x14ac:dyDescent="0.15">
      <c r="A38" s="17" t="s">
        <v>30</v>
      </c>
      <c r="B38" s="21">
        <f t="shared" si="13"/>
        <v>17.02</v>
      </c>
      <c r="C38" s="29">
        <f t="shared" si="14"/>
        <v>0</v>
      </c>
      <c r="D38" s="21">
        <v>0</v>
      </c>
      <c r="E38" s="21">
        <v>0</v>
      </c>
      <c r="F38" s="21">
        <v>0</v>
      </c>
      <c r="G38" s="21">
        <v>0</v>
      </c>
      <c r="H38" s="34">
        <f t="shared" si="15"/>
        <v>17.02</v>
      </c>
      <c r="I38" s="21">
        <v>14.71</v>
      </c>
      <c r="J38" s="21">
        <v>0</v>
      </c>
      <c r="K38" s="21">
        <v>0</v>
      </c>
      <c r="L38" s="21">
        <v>2.31</v>
      </c>
    </row>
    <row r="39" spans="1:12" ht="28.65" customHeight="1" x14ac:dyDescent="0.15">
      <c r="A39" s="17" t="s">
        <v>31</v>
      </c>
      <c r="B39" s="21">
        <f t="shared" si="13"/>
        <v>4.93</v>
      </c>
      <c r="C39" s="29">
        <f t="shared" si="14"/>
        <v>0</v>
      </c>
      <c r="D39" s="21">
        <v>0</v>
      </c>
      <c r="E39" s="21">
        <v>0</v>
      </c>
      <c r="F39" s="21">
        <v>0</v>
      </c>
      <c r="G39" s="21">
        <v>0</v>
      </c>
      <c r="H39" s="34">
        <f t="shared" si="15"/>
        <v>4.93</v>
      </c>
      <c r="I39" s="21">
        <v>4.93</v>
      </c>
      <c r="J39" s="21">
        <v>0</v>
      </c>
      <c r="K39" s="21">
        <v>0</v>
      </c>
      <c r="L39" s="21">
        <v>0</v>
      </c>
    </row>
    <row r="40" spans="1:12" ht="22.5" customHeight="1" x14ac:dyDescent="0.15">
      <c r="A40" s="18"/>
      <c r="B40" s="21"/>
      <c r="C40" s="29"/>
      <c r="D40" s="21"/>
      <c r="E40" s="21"/>
      <c r="F40" s="21"/>
      <c r="G40" s="21"/>
      <c r="H40" s="34"/>
      <c r="I40" s="21"/>
      <c r="J40" s="21"/>
      <c r="K40" s="21"/>
      <c r="L40" s="21"/>
    </row>
    <row r="41" spans="1:12" ht="28.65" customHeight="1" x14ac:dyDescent="0.15">
      <c r="A41" s="19" t="s">
        <v>32</v>
      </c>
      <c r="B41" s="22">
        <f>SUM(B42:B45)</f>
        <v>526.74</v>
      </c>
      <c r="C41" s="30">
        <f t="shared" ref="C41:L41" si="16">SUM(C42:C45)</f>
        <v>16.14</v>
      </c>
      <c r="D41" s="22">
        <f t="shared" si="16"/>
        <v>12.68</v>
      </c>
      <c r="E41" s="22">
        <f t="shared" si="16"/>
        <v>0</v>
      </c>
      <c r="F41" s="22">
        <f t="shared" si="16"/>
        <v>0</v>
      </c>
      <c r="G41" s="22">
        <f t="shared" si="16"/>
        <v>3.4600000000000004</v>
      </c>
      <c r="H41" s="35">
        <f t="shared" si="16"/>
        <v>510.6</v>
      </c>
      <c r="I41" s="22">
        <f t="shared" si="16"/>
        <v>491.91</v>
      </c>
      <c r="J41" s="22">
        <f t="shared" si="16"/>
        <v>1.46</v>
      </c>
      <c r="K41" s="22">
        <f t="shared" si="16"/>
        <v>0</v>
      </c>
      <c r="L41" s="22">
        <f t="shared" si="16"/>
        <v>17.23</v>
      </c>
    </row>
    <row r="42" spans="1:12" ht="28.65" customHeight="1" x14ac:dyDescent="0.15">
      <c r="A42" s="17" t="s">
        <v>33</v>
      </c>
      <c r="B42" s="21">
        <f>SUM(C42,H42)</f>
        <v>52.690000000000005</v>
      </c>
      <c r="C42" s="29">
        <f>SUM(D42:G42)</f>
        <v>4.3099999999999996</v>
      </c>
      <c r="D42" s="21">
        <v>3.71</v>
      </c>
      <c r="E42" s="21">
        <v>0</v>
      </c>
      <c r="F42" s="21">
        <v>0</v>
      </c>
      <c r="G42" s="21">
        <v>0.6</v>
      </c>
      <c r="H42" s="34">
        <f t="shared" ref="H42:H45" si="17">SUM(I42:L42)</f>
        <v>48.38</v>
      </c>
      <c r="I42" s="21">
        <v>48.38</v>
      </c>
      <c r="J42" s="21">
        <v>0</v>
      </c>
      <c r="K42" s="21">
        <v>0</v>
      </c>
      <c r="L42" s="21">
        <v>0</v>
      </c>
    </row>
    <row r="43" spans="1:12" ht="28.65" customHeight="1" x14ac:dyDescent="0.15">
      <c r="A43" s="17" t="s">
        <v>34</v>
      </c>
      <c r="B43" s="21">
        <f>SUM(C43,H43)</f>
        <v>83.84</v>
      </c>
      <c r="C43" s="29">
        <f>SUM(D43:G43)</f>
        <v>1.81</v>
      </c>
      <c r="D43" s="21">
        <v>1.81</v>
      </c>
      <c r="E43" s="21">
        <v>0</v>
      </c>
      <c r="F43" s="21">
        <v>0</v>
      </c>
      <c r="G43" s="21">
        <v>0</v>
      </c>
      <c r="H43" s="34">
        <f t="shared" si="17"/>
        <v>82.03</v>
      </c>
      <c r="I43" s="21">
        <v>78.290000000000006</v>
      </c>
      <c r="J43" s="21">
        <v>0</v>
      </c>
      <c r="K43" s="21">
        <v>0</v>
      </c>
      <c r="L43" s="21">
        <v>3.74</v>
      </c>
    </row>
    <row r="44" spans="1:12" ht="28.65" customHeight="1" x14ac:dyDescent="0.15">
      <c r="A44" s="17" t="s">
        <v>35</v>
      </c>
      <c r="B44" s="21">
        <f>SUM(C44,H44)</f>
        <v>85.09</v>
      </c>
      <c r="C44" s="29">
        <f>SUM(D44:G44)</f>
        <v>7.16</v>
      </c>
      <c r="D44" s="21">
        <v>7.16</v>
      </c>
      <c r="E44" s="21">
        <v>0</v>
      </c>
      <c r="F44" s="21">
        <v>0</v>
      </c>
      <c r="G44" s="21">
        <v>0</v>
      </c>
      <c r="H44" s="34">
        <f t="shared" si="17"/>
        <v>77.930000000000007</v>
      </c>
      <c r="I44" s="21">
        <v>65.930000000000007</v>
      </c>
      <c r="J44" s="21">
        <v>1.3</v>
      </c>
      <c r="K44" s="21">
        <v>0</v>
      </c>
      <c r="L44" s="21">
        <v>10.7</v>
      </c>
    </row>
    <row r="45" spans="1:12" ht="28.65" customHeight="1" x14ac:dyDescent="0.15">
      <c r="A45" s="17" t="s">
        <v>39</v>
      </c>
      <c r="B45" s="21">
        <f>SUM(C45,H45)</f>
        <v>305.12000000000006</v>
      </c>
      <c r="C45" s="29">
        <f>SUM(D45:G45)</f>
        <v>2.8600000000000003</v>
      </c>
      <c r="D45" s="21">
        <v>0</v>
      </c>
      <c r="E45" s="21">
        <v>0</v>
      </c>
      <c r="F45" s="21">
        <v>0</v>
      </c>
      <c r="G45" s="21">
        <v>2.8600000000000003</v>
      </c>
      <c r="H45" s="34">
        <f t="shared" si="17"/>
        <v>302.26000000000005</v>
      </c>
      <c r="I45" s="21">
        <v>299.31</v>
      </c>
      <c r="J45" s="21">
        <v>0.16</v>
      </c>
      <c r="K45" s="21">
        <v>0</v>
      </c>
      <c r="L45" s="21">
        <v>2.79</v>
      </c>
    </row>
    <row r="46" spans="1:12" ht="22.5" customHeight="1" x14ac:dyDescent="0.15">
      <c r="A46" s="18"/>
      <c r="B46" s="21"/>
      <c r="C46" s="29"/>
      <c r="D46" s="21"/>
      <c r="E46" s="21"/>
      <c r="F46" s="21"/>
      <c r="G46" s="21"/>
      <c r="H46" s="34"/>
      <c r="I46" s="21"/>
      <c r="J46" s="21"/>
      <c r="K46" s="21"/>
      <c r="L46" s="21"/>
    </row>
    <row r="47" spans="1:12" ht="28.65" customHeight="1" x14ac:dyDescent="0.15">
      <c r="A47" s="19" t="s">
        <v>36</v>
      </c>
      <c r="B47" s="22">
        <f>SUM(B48:B50)</f>
        <v>158.83999999999997</v>
      </c>
      <c r="C47" s="31">
        <f t="shared" ref="C47:L47" si="18">SUM(C48:C50)</f>
        <v>0</v>
      </c>
      <c r="D47" s="23">
        <f t="shared" si="18"/>
        <v>0</v>
      </c>
      <c r="E47" s="23">
        <f t="shared" si="18"/>
        <v>0</v>
      </c>
      <c r="F47" s="23">
        <f t="shared" si="18"/>
        <v>0</v>
      </c>
      <c r="G47" s="23">
        <f t="shared" si="18"/>
        <v>0</v>
      </c>
      <c r="H47" s="35">
        <f t="shared" si="18"/>
        <v>158.83999999999997</v>
      </c>
      <c r="I47" s="22">
        <f t="shared" si="18"/>
        <v>154.47</v>
      </c>
      <c r="J47" s="22">
        <f t="shared" si="18"/>
        <v>0.4</v>
      </c>
      <c r="K47" s="23">
        <f t="shared" si="18"/>
        <v>0</v>
      </c>
      <c r="L47" s="22">
        <f t="shared" si="18"/>
        <v>3.9700000000000006</v>
      </c>
    </row>
    <row r="48" spans="1:12" ht="28.65" customHeight="1" x14ac:dyDescent="0.15">
      <c r="A48" s="17" t="s">
        <v>37</v>
      </c>
      <c r="B48" s="21">
        <f>SUM(C48,H48)</f>
        <v>42.73</v>
      </c>
      <c r="C48" s="29">
        <f>SUM(D48:G48)</f>
        <v>0</v>
      </c>
      <c r="D48" s="21">
        <v>0</v>
      </c>
      <c r="E48" s="21">
        <v>0</v>
      </c>
      <c r="F48" s="21">
        <v>0</v>
      </c>
      <c r="G48" s="21">
        <v>0</v>
      </c>
      <c r="H48" s="34">
        <f t="shared" ref="H48:H50" si="19">SUM(I48:L48)</f>
        <v>42.73</v>
      </c>
      <c r="I48" s="21">
        <v>39.97</v>
      </c>
      <c r="J48" s="21">
        <v>0.26</v>
      </c>
      <c r="K48" s="21">
        <v>0</v>
      </c>
      <c r="L48" s="21">
        <v>2.5000000000000004</v>
      </c>
    </row>
    <row r="49" spans="1:12" ht="28.65" customHeight="1" x14ac:dyDescent="0.15">
      <c r="A49" s="17" t="s">
        <v>40</v>
      </c>
      <c r="B49" s="21">
        <f>SUM(C49,H49)</f>
        <v>46.82</v>
      </c>
      <c r="C49" s="29">
        <f>SUM(D49:G49)</f>
        <v>0</v>
      </c>
      <c r="D49" s="21">
        <v>0</v>
      </c>
      <c r="E49" s="21">
        <v>0</v>
      </c>
      <c r="F49" s="21">
        <v>0</v>
      </c>
      <c r="G49" s="21">
        <v>0</v>
      </c>
      <c r="H49" s="34">
        <f t="shared" si="19"/>
        <v>46.82</v>
      </c>
      <c r="I49" s="21">
        <v>45.46</v>
      </c>
      <c r="J49" s="21">
        <v>0.14000000000000001</v>
      </c>
      <c r="K49" s="21">
        <v>0</v>
      </c>
      <c r="L49" s="21">
        <v>1.22</v>
      </c>
    </row>
    <row r="50" spans="1:12" ht="28.65" customHeight="1" x14ac:dyDescent="0.15">
      <c r="A50" s="17" t="s">
        <v>41</v>
      </c>
      <c r="B50" s="24">
        <f>SUM(C50,H50)</f>
        <v>69.289999999999992</v>
      </c>
      <c r="C50" s="29">
        <f>SUM(D50:G50)</f>
        <v>0</v>
      </c>
      <c r="D50" s="21">
        <v>0</v>
      </c>
      <c r="E50" s="21">
        <v>0</v>
      </c>
      <c r="F50" s="21">
        <v>0</v>
      </c>
      <c r="G50" s="21">
        <v>0</v>
      </c>
      <c r="H50" s="34">
        <f t="shared" si="19"/>
        <v>69.289999999999992</v>
      </c>
      <c r="I50" s="21">
        <v>69.039999999999992</v>
      </c>
      <c r="J50" s="21">
        <v>0</v>
      </c>
      <c r="K50" s="21">
        <v>0</v>
      </c>
      <c r="L50" s="21">
        <v>0.25</v>
      </c>
    </row>
    <row r="51" spans="1:12" ht="22.2" customHeight="1" x14ac:dyDescent="0.15">
      <c r="A51" s="20"/>
      <c r="B51" s="25"/>
      <c r="C51" s="32"/>
      <c r="D51" s="25"/>
      <c r="E51" s="25"/>
      <c r="F51" s="25"/>
      <c r="G51" s="25"/>
      <c r="H51" s="36"/>
      <c r="I51" s="25"/>
      <c r="J51" s="25"/>
      <c r="K51" s="25"/>
      <c r="L51" s="25"/>
    </row>
    <row r="52" spans="1:12" ht="82.5" customHeight="1" x14ac:dyDescent="0.15">
      <c r="A52" s="39" t="s">
        <v>42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</row>
    <row r="53" spans="1:12" ht="13.5" customHeight="1" x14ac:dyDescent="0.1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</sheetData>
  <mergeCells count="13">
    <mergeCell ref="A1:L1"/>
    <mergeCell ref="A52:L52"/>
    <mergeCell ref="C4:C5"/>
    <mergeCell ref="D4:D5"/>
    <mergeCell ref="E4:E5"/>
    <mergeCell ref="F4:F5"/>
    <mergeCell ref="K4:K5"/>
    <mergeCell ref="L4:L5"/>
    <mergeCell ref="G4:G5"/>
    <mergeCell ref="H4:H5"/>
    <mergeCell ref="A2:L2"/>
    <mergeCell ref="I4:I5"/>
    <mergeCell ref="J4:J5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0" orientation="portrait" r:id="rId1"/>
  <headerFooter>
    <oddHeader>&amp;R&amp;22林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142-070</vt:lpstr>
      <vt:lpstr>'142-070'!Print_Area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 祐二</dc:creator>
  <cp:lastModifiedBy>増満 桃花</cp:lastModifiedBy>
  <cp:lastPrinted>2026-02-24T12:25:26Z</cp:lastPrinted>
  <dcterms:created xsi:type="dcterms:W3CDTF">2001-08-20T09:06:25Z</dcterms:created>
  <dcterms:modified xsi:type="dcterms:W3CDTF">2026-02-24T12:25:29Z</dcterms:modified>
</cp:coreProperties>
</file>