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319D4EE5-C416-4566-9D4B-A583EA5077EA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229" sheetId="2" r:id="rId1"/>
  </sheets>
  <definedNames>
    <definedName name="_xlnm.Print_Area" localSheetId="0">'229'!$A$1:$Z$37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1" i="2" l="1"/>
  <c r="D8" i="2"/>
  <c r="C8" i="2"/>
  <c r="B8" i="2"/>
  <c r="B9" i="2"/>
  <c r="W29" i="2"/>
  <c r="W18" i="2"/>
  <c r="W16" i="2"/>
  <c r="W14" i="2"/>
  <c r="W9" i="2"/>
  <c r="W10" i="2"/>
  <c r="W8" i="2"/>
  <c r="AA25" i="2"/>
  <c r="AA28" i="2"/>
  <c r="AA27" i="2"/>
  <c r="AA26" i="2"/>
  <c r="AB10" i="2"/>
  <c r="C11" i="2"/>
  <c r="C9" i="2"/>
  <c r="B11" i="2"/>
  <c r="AA9" i="2"/>
  <c r="AA10" i="2"/>
  <c r="AA11" i="2"/>
  <c r="AA8" i="2"/>
  <c r="B16" i="2"/>
  <c r="D18" i="2"/>
  <c r="C18" i="2"/>
  <c r="D16" i="2"/>
  <c r="C16" i="2"/>
  <c r="D14" i="2"/>
  <c r="D12" i="2" s="1"/>
  <c r="C14" i="2"/>
  <c r="D33" i="2"/>
  <c r="C33" i="2"/>
  <c r="B14" i="2" l="1"/>
  <c r="B18" i="2"/>
  <c r="C12" i="2"/>
  <c r="B33" i="2"/>
  <c r="B29" i="2" s="1"/>
  <c r="Y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Z12" i="2"/>
  <c r="Y12" i="2"/>
  <c r="W12" i="2" s="1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B12" i="2" l="1"/>
  <c r="AA29" i="2"/>
  <c r="AA12" i="2"/>
</calcChain>
</file>

<file path=xl/sharedStrings.xml><?xml version="1.0" encoding="utf-8"?>
<sst xmlns="http://schemas.openxmlformats.org/spreadsheetml/2006/main" count="100" uniqueCount="52">
  <si>
    <t>教 職 員 数</t>
  </si>
  <si>
    <t>事務職員</t>
  </si>
  <si>
    <t>附属学</t>
  </si>
  <si>
    <t>研究生</t>
  </si>
  <si>
    <t>男</t>
  </si>
  <si>
    <t>女</t>
  </si>
  <si>
    <t>年     次</t>
  </si>
  <si>
    <t>副学長</t>
  </si>
  <si>
    <t>講 師</t>
  </si>
  <si>
    <t>総       数</t>
  </si>
  <si>
    <t>聴講生</t>
  </si>
  <si>
    <t>計</t>
  </si>
  <si>
    <t>宮崎大学</t>
  </si>
  <si>
    <t>宮崎県立看護大学</t>
  </si>
  <si>
    <t>宮崎公立大学</t>
  </si>
  <si>
    <t>学 生 数</t>
    <rPh sb="0" eb="1">
      <t>ガク</t>
    </rPh>
    <rPh sb="2" eb="3">
      <t>セイ</t>
    </rPh>
    <phoneticPr fontId="2"/>
  </si>
  <si>
    <t>計</t>
    <rPh sb="0" eb="1">
      <t>ケイ</t>
    </rPh>
    <phoneticPr fontId="2"/>
  </si>
  <si>
    <t>そ の 他</t>
    <rPh sb="0" eb="5">
      <t>ソノタ</t>
    </rPh>
    <phoneticPr fontId="2"/>
  </si>
  <si>
    <t>准教授</t>
    <rPh sb="0" eb="1">
      <t>ジュン</t>
    </rPh>
    <phoneticPr fontId="2"/>
  </si>
  <si>
    <t>学 長</t>
    <phoneticPr fontId="2"/>
  </si>
  <si>
    <t>非常勤等</t>
    <rPh sb="0" eb="1">
      <t>ヒ</t>
    </rPh>
    <rPh sb="1" eb="2">
      <t>ツネ</t>
    </rPh>
    <rPh sb="2" eb="3">
      <t>ツトム</t>
    </rPh>
    <rPh sb="3" eb="4">
      <t>トウ</t>
    </rPh>
    <phoneticPr fontId="2"/>
  </si>
  <si>
    <t>教 授</t>
    <phoneticPr fontId="2"/>
  </si>
  <si>
    <t>単位：人</t>
    <phoneticPr fontId="2"/>
  </si>
  <si>
    <t>校教諭</t>
    <phoneticPr fontId="2"/>
  </si>
  <si>
    <t>助 教</t>
    <rPh sb="0" eb="1">
      <t>ジョ</t>
    </rPh>
    <rPh sb="2" eb="3">
      <t>キョウ</t>
    </rPh>
    <phoneticPr fontId="2"/>
  </si>
  <si>
    <t>助 手</t>
    <phoneticPr fontId="2"/>
  </si>
  <si>
    <t>常                                 勤</t>
    <phoneticPr fontId="2"/>
  </si>
  <si>
    <t>1 年</t>
    <phoneticPr fontId="2"/>
  </si>
  <si>
    <t>2 年</t>
    <phoneticPr fontId="2"/>
  </si>
  <si>
    <t>3 年</t>
    <phoneticPr fontId="2"/>
  </si>
  <si>
    <t>4 年</t>
    <phoneticPr fontId="2"/>
  </si>
  <si>
    <t>5 年</t>
    <phoneticPr fontId="2"/>
  </si>
  <si>
    <t>6 年</t>
    <phoneticPr fontId="2"/>
  </si>
  <si>
    <t>大学院</t>
    <phoneticPr fontId="2"/>
  </si>
  <si>
    <t>専攻科</t>
    <phoneticPr fontId="2"/>
  </si>
  <si>
    <t>別 科</t>
    <phoneticPr fontId="2"/>
  </si>
  <si>
    <t>資料提供　宮崎大学、宮崎県立看護大学、宮崎公立大学</t>
    <phoneticPr fontId="2"/>
  </si>
  <si>
    <t>総数</t>
    <phoneticPr fontId="2"/>
  </si>
  <si>
    <t>年次</t>
    <phoneticPr fontId="2"/>
  </si>
  <si>
    <t xml:space="preserve">      ４.５.１</t>
    <phoneticPr fontId="2"/>
  </si>
  <si>
    <t xml:space="preserve">      ５.５.１</t>
    <phoneticPr fontId="2"/>
  </si>
  <si>
    <t xml:space="preserve">      ６.５.１</t>
    <phoneticPr fontId="2"/>
  </si>
  <si>
    <t>　令和３.５.１</t>
    <rPh sb="1" eb="3">
      <t>レイワ</t>
    </rPh>
    <phoneticPr fontId="1"/>
  </si>
  <si>
    <t xml:space="preserve">      ７.５.１</t>
    <phoneticPr fontId="9"/>
  </si>
  <si>
    <t xml:space="preserve">      ４.５.１</t>
  </si>
  <si>
    <t xml:space="preserve">      ５.５.１</t>
  </si>
  <si>
    <t xml:space="preserve">      ６.５.１</t>
  </si>
  <si>
    <t xml:space="preserve">      ７.５.１</t>
    <phoneticPr fontId="2"/>
  </si>
  <si>
    <t>r2,421</t>
    <phoneticPr fontId="9"/>
  </si>
  <si>
    <t>r1,163</t>
    <phoneticPr fontId="9"/>
  </si>
  <si>
    <t>r1,258</t>
    <phoneticPr fontId="9"/>
  </si>
  <si>
    <t>229．国公立大学の教職員数と学生数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</si>
</sst>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;&quot;-&quot;;@"/>
  </numFmts>
  <fonts count="11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2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7" fillId="0" borderId="0"/>
  </cellStyleXfs>
  <cellXfs count="86">
    <xf numFmtId="0" fontId="0" fillId="2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76" fontId="0" fillId="0" borderId="6" xfId="0" applyNumberFormat="1" applyFill="1" applyBorder="1" applyAlignment="1">
      <alignment horizontal="right" vertical="center"/>
    </xf>
    <xf numFmtId="0" fontId="6" fillId="0" borderId="0" xfId="0" applyFont="1" applyFill="1"/>
    <xf numFmtId="0" fontId="0" fillId="3" borderId="8" xfId="0" applyFill="1" applyBorder="1" applyAlignment="1">
      <alignment horizontal="centerContinuous" vertical="center"/>
    </xf>
    <xf numFmtId="0" fontId="0" fillId="3" borderId="13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3" borderId="1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5" fillId="0" borderId="5" xfId="0" applyFont="1" applyFill="1" applyBorder="1" applyAlignment="1">
      <alignment vertical="top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vertical="center"/>
    </xf>
    <xf numFmtId="0" fontId="5" fillId="3" borderId="1" xfId="0" applyFont="1" applyFill="1" applyBorder="1"/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distributed" vertical="distributed" justifyLastLine="1"/>
    </xf>
    <xf numFmtId="0" fontId="0" fillId="0" borderId="0" xfId="0" applyFill="1" applyAlignment="1">
      <alignment vertical="center"/>
    </xf>
    <xf numFmtId="176" fontId="0" fillId="0" borderId="8" xfId="0" applyNumberFormat="1" applyFill="1" applyBorder="1" applyAlignment="1">
      <alignment vertical="center"/>
    </xf>
    <xf numFmtId="0" fontId="6" fillId="3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7" fillId="0" borderId="6" xfId="0" applyFont="1" applyFill="1" applyBorder="1" applyAlignment="1">
      <alignment horizontal="left" vertical="center"/>
    </xf>
    <xf numFmtId="176" fontId="0" fillId="0" borderId="27" xfId="0" applyNumberForma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8" xfId="0" applyFill="1" applyBorder="1" applyAlignment="1">
      <alignment horizontal="distributed" vertical="distributed" justifyLastLine="1"/>
    </xf>
    <xf numFmtId="0" fontId="0" fillId="3" borderId="19" xfId="0" applyFill="1" applyBorder="1" applyAlignment="1">
      <alignment horizontal="distributed" vertical="distributed" justifyLastLine="1"/>
    </xf>
    <xf numFmtId="0" fontId="0" fillId="3" borderId="20" xfId="0" applyFill="1" applyBorder="1" applyAlignment="1">
      <alignment horizontal="distributed" vertical="distributed" justifyLastLine="1"/>
    </xf>
    <xf numFmtId="0" fontId="0" fillId="3" borderId="16" xfId="0" applyFill="1" applyBorder="1" applyAlignment="1">
      <alignment horizontal="distributed" vertical="distributed" justifyLastLine="1"/>
    </xf>
    <xf numFmtId="0" fontId="0" fillId="3" borderId="1" xfId="0" applyFill="1" applyBorder="1" applyAlignment="1">
      <alignment horizontal="distributed" vertical="distributed" justifyLastLine="1"/>
    </xf>
    <xf numFmtId="0" fontId="0" fillId="3" borderId="17" xfId="0" applyFill="1" applyBorder="1" applyAlignment="1">
      <alignment horizontal="distributed" vertical="distributed" justifyLastLine="1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right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</cellXfs>
  <cellStyles count="2">
    <cellStyle name="標準" xfId="0" builtinId="0"/>
    <cellStyle name="標準 2" xfId="1" xr:uid="{71517FA4-BA49-4CE9-9BED-7C77A0A4CC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13063</xdr:colOff>
      <xdr:row>9</xdr:row>
      <xdr:rowOff>273775</xdr:rowOff>
    </xdr:from>
    <xdr:to>
      <xdr:col>23</xdr:col>
      <xdr:colOff>204108</xdr:colOff>
      <xdr:row>11</xdr:row>
      <xdr:rowOff>194309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3B754F-6D58-D1DA-4E7C-D15CD0B96FE4}"/>
            </a:ext>
          </a:extLst>
        </xdr:cNvPr>
        <xdr:cNvSpPr txBox="1"/>
      </xdr:nvSpPr>
      <xdr:spPr>
        <a:xfrm>
          <a:off x="10218420" y="3131275"/>
          <a:ext cx="572045" cy="519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r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8"/>
  <sheetViews>
    <sheetView showGridLines="0" tabSelected="1" view="pageBreakPreview" zoomScale="70" zoomScaleNormal="25" zoomScaleSheetLayoutView="70" workbookViewId="0">
      <selection activeCell="AD54" sqref="AD54"/>
    </sheetView>
  </sheetViews>
  <sheetFormatPr defaultColWidth="9.08203125" defaultRowHeight="12" x14ac:dyDescent="0.2"/>
  <cols>
    <col min="1" max="1" width="14.6640625" style="1" customWidth="1"/>
    <col min="2" max="2" width="7.33203125" style="1" customWidth="1"/>
    <col min="3" max="3" width="6.75" style="1" customWidth="1"/>
    <col min="4" max="4" width="7.08203125" style="1" customWidth="1"/>
    <col min="5" max="8" width="4.08203125" style="1" customWidth="1"/>
    <col min="9" max="9" width="4.1640625" style="1" customWidth="1"/>
    <col min="10" max="10" width="3.83203125" style="1" customWidth="1"/>
    <col min="11" max="11" width="4.1640625" style="1" customWidth="1"/>
    <col min="12" max="13" width="3.83203125" style="1" customWidth="1"/>
    <col min="14" max="14" width="4.58203125" style="1" customWidth="1"/>
    <col min="15" max="15" width="4.1640625" style="1" customWidth="1"/>
    <col min="16" max="16" width="3.83203125" style="1" customWidth="1"/>
    <col min="17" max="17" width="4.08203125" style="1" customWidth="1"/>
    <col min="18" max="18" width="4.9140625" style="1" bestFit="1" customWidth="1"/>
    <col min="19" max="20" width="3.83203125" style="1" customWidth="1"/>
    <col min="21" max="21" width="4.33203125" style="1" customWidth="1"/>
    <col min="22" max="22" width="5.9140625" style="1" customWidth="1"/>
    <col min="23" max="24" width="4.1640625" style="1" customWidth="1"/>
    <col min="25" max="25" width="4.83203125" style="1" customWidth="1"/>
    <col min="26" max="26" width="4.9140625" style="1" customWidth="1"/>
    <col min="27" max="27" width="9.08203125" style="1" customWidth="1"/>
    <col min="28" max="16384" width="9.08203125" style="1"/>
  </cols>
  <sheetData>
    <row r="1" spans="1:28" s="2" customFormat="1" ht="25.8" customHeight="1" x14ac:dyDescent="0.2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8" s="11" customFormat="1" ht="45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56" t="s">
        <v>22</v>
      </c>
      <c r="X2" s="57"/>
      <c r="Y2" s="57"/>
      <c r="Z2" s="57"/>
    </row>
    <row r="3" spans="1:28" ht="21.75" customHeight="1" x14ac:dyDescent="0.2">
      <c r="A3" s="39" t="s">
        <v>6</v>
      </c>
      <c r="B3" s="12" t="s">
        <v>26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42" t="s">
        <v>20</v>
      </c>
      <c r="X3" s="42"/>
      <c r="Y3" s="42"/>
      <c r="Z3" s="42"/>
    </row>
    <row r="4" spans="1:28" ht="21.75" customHeight="1" x14ac:dyDescent="0.2">
      <c r="A4" s="40"/>
      <c r="B4" s="52" t="s">
        <v>9</v>
      </c>
      <c r="C4" s="53"/>
      <c r="D4" s="54"/>
      <c r="E4" s="48" t="s">
        <v>19</v>
      </c>
      <c r="F4" s="49"/>
      <c r="G4" s="48" t="s">
        <v>7</v>
      </c>
      <c r="H4" s="45"/>
      <c r="I4" s="48" t="s">
        <v>21</v>
      </c>
      <c r="J4" s="45"/>
      <c r="K4" s="48" t="s">
        <v>18</v>
      </c>
      <c r="L4" s="45"/>
      <c r="M4" s="48" t="s">
        <v>8</v>
      </c>
      <c r="N4" s="45"/>
      <c r="O4" s="44" t="s">
        <v>24</v>
      </c>
      <c r="P4" s="45"/>
      <c r="Q4" s="44" t="s">
        <v>25</v>
      </c>
      <c r="R4" s="45"/>
      <c r="S4" s="58" t="s">
        <v>2</v>
      </c>
      <c r="T4" s="59"/>
      <c r="U4" s="58" t="s">
        <v>1</v>
      </c>
      <c r="V4" s="62"/>
      <c r="W4" s="43"/>
      <c r="X4" s="43"/>
      <c r="Y4" s="43"/>
      <c r="Z4" s="43"/>
    </row>
    <row r="5" spans="1:28" ht="21.75" customHeight="1" x14ac:dyDescent="0.2">
      <c r="A5" s="40"/>
      <c r="B5" s="46"/>
      <c r="C5" s="55"/>
      <c r="D5" s="47"/>
      <c r="E5" s="50"/>
      <c r="F5" s="51"/>
      <c r="G5" s="46"/>
      <c r="H5" s="47"/>
      <c r="I5" s="46"/>
      <c r="J5" s="47"/>
      <c r="K5" s="46"/>
      <c r="L5" s="47"/>
      <c r="M5" s="46"/>
      <c r="N5" s="47"/>
      <c r="O5" s="46"/>
      <c r="P5" s="47"/>
      <c r="Q5" s="46"/>
      <c r="R5" s="47"/>
      <c r="S5" s="60" t="s">
        <v>23</v>
      </c>
      <c r="T5" s="61"/>
      <c r="U5" s="63" t="s">
        <v>17</v>
      </c>
      <c r="V5" s="64"/>
      <c r="W5" s="43"/>
      <c r="X5" s="43"/>
      <c r="Y5" s="43"/>
      <c r="Z5" s="43"/>
    </row>
    <row r="6" spans="1:28" ht="21.75" customHeight="1" x14ac:dyDescent="0.2">
      <c r="A6" s="41"/>
      <c r="B6" s="14" t="s">
        <v>11</v>
      </c>
      <c r="C6" s="14" t="s">
        <v>4</v>
      </c>
      <c r="D6" s="14" t="s">
        <v>5</v>
      </c>
      <c r="E6" s="14" t="s">
        <v>4</v>
      </c>
      <c r="F6" s="14" t="s">
        <v>5</v>
      </c>
      <c r="G6" s="14" t="s">
        <v>4</v>
      </c>
      <c r="H6" s="14" t="s">
        <v>5</v>
      </c>
      <c r="I6" s="14" t="s">
        <v>4</v>
      </c>
      <c r="J6" s="14" t="s">
        <v>5</v>
      </c>
      <c r="K6" s="14" t="s">
        <v>4</v>
      </c>
      <c r="L6" s="14" t="s">
        <v>5</v>
      </c>
      <c r="M6" s="14" t="s">
        <v>4</v>
      </c>
      <c r="N6" s="14" t="s">
        <v>5</v>
      </c>
      <c r="O6" s="14" t="s">
        <v>4</v>
      </c>
      <c r="P6" s="14" t="s">
        <v>5</v>
      </c>
      <c r="Q6" s="14" t="s">
        <v>4</v>
      </c>
      <c r="R6" s="14" t="s">
        <v>5</v>
      </c>
      <c r="S6" s="14" t="s">
        <v>4</v>
      </c>
      <c r="T6" s="14" t="s">
        <v>5</v>
      </c>
      <c r="U6" s="15" t="s">
        <v>4</v>
      </c>
      <c r="V6" s="16" t="s">
        <v>5</v>
      </c>
      <c r="W6" s="65" t="s">
        <v>16</v>
      </c>
      <c r="X6" s="66"/>
      <c r="Y6" s="17" t="s">
        <v>4</v>
      </c>
      <c r="Z6" s="18" t="s">
        <v>5</v>
      </c>
    </row>
    <row r="7" spans="1:28" ht="21" customHeight="1" x14ac:dyDescent="0.2">
      <c r="A7" s="23"/>
      <c r="B7" s="4"/>
      <c r="C7" s="4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"/>
      <c r="W7" s="31"/>
      <c r="Y7" s="4"/>
      <c r="Z7" s="4"/>
    </row>
    <row r="8" spans="1:28" ht="24" customHeight="1" x14ac:dyDescent="0.2">
      <c r="A8" s="24" t="s">
        <v>42</v>
      </c>
      <c r="B8" s="5">
        <f>SUM(E8:V8)</f>
        <v>2434</v>
      </c>
      <c r="C8" s="5">
        <f>E8+G8+I8+K8+M8+O8+Q8+S8+U8</f>
        <v>1179</v>
      </c>
      <c r="D8" s="10">
        <f>F8+H8+J8+L8+N8+P8+R8+T8+V8</f>
        <v>1255</v>
      </c>
      <c r="E8" s="5">
        <v>2</v>
      </c>
      <c r="F8" s="5">
        <v>1</v>
      </c>
      <c r="G8" s="5">
        <v>7</v>
      </c>
      <c r="H8" s="5">
        <v>1</v>
      </c>
      <c r="I8" s="5">
        <v>197</v>
      </c>
      <c r="J8" s="5">
        <v>41</v>
      </c>
      <c r="K8" s="5">
        <v>173</v>
      </c>
      <c r="L8" s="5">
        <v>36</v>
      </c>
      <c r="M8" s="5">
        <v>55</v>
      </c>
      <c r="N8" s="5">
        <v>26</v>
      </c>
      <c r="O8" s="7">
        <v>187</v>
      </c>
      <c r="P8" s="7">
        <v>78</v>
      </c>
      <c r="Q8" s="5">
        <v>2</v>
      </c>
      <c r="R8" s="5">
        <v>14</v>
      </c>
      <c r="S8" s="5">
        <v>36</v>
      </c>
      <c r="T8" s="5">
        <v>29</v>
      </c>
      <c r="U8" s="5">
        <v>520</v>
      </c>
      <c r="V8" s="6">
        <v>1029</v>
      </c>
      <c r="W8" s="75">
        <f>Y8+Z8</f>
        <v>846</v>
      </c>
      <c r="X8" s="76"/>
      <c r="Y8" s="5">
        <v>245</v>
      </c>
      <c r="Z8" s="5">
        <v>601</v>
      </c>
      <c r="AA8" s="5">
        <f>SUM(E8:V8)</f>
        <v>2434</v>
      </c>
    </row>
    <row r="9" spans="1:28" ht="24" customHeight="1" x14ac:dyDescent="0.2">
      <c r="A9" s="24" t="s">
        <v>39</v>
      </c>
      <c r="B9" s="5">
        <f>SUM(E9:V9)</f>
        <v>2393</v>
      </c>
      <c r="C9" s="5">
        <f>E9+G9+I9+K9+M9+O9+Q9+S9+U9</f>
        <v>1150</v>
      </c>
      <c r="D9" s="10">
        <v>1243</v>
      </c>
      <c r="E9" s="7">
        <v>2</v>
      </c>
      <c r="F9" s="7">
        <v>1</v>
      </c>
      <c r="G9" s="7">
        <v>7</v>
      </c>
      <c r="H9" s="7">
        <v>1</v>
      </c>
      <c r="I9" s="7">
        <v>192</v>
      </c>
      <c r="J9" s="7">
        <v>40</v>
      </c>
      <c r="K9" s="7">
        <v>174</v>
      </c>
      <c r="L9" s="7">
        <v>38</v>
      </c>
      <c r="M9" s="7">
        <v>54</v>
      </c>
      <c r="N9" s="7">
        <v>24</v>
      </c>
      <c r="O9" s="7">
        <v>172</v>
      </c>
      <c r="P9" s="7">
        <v>70</v>
      </c>
      <c r="Q9" s="7">
        <v>2</v>
      </c>
      <c r="R9" s="7">
        <v>16</v>
      </c>
      <c r="S9" s="7">
        <v>36</v>
      </c>
      <c r="T9" s="7">
        <v>30</v>
      </c>
      <c r="U9" s="7">
        <v>511</v>
      </c>
      <c r="V9" s="10">
        <v>1023</v>
      </c>
      <c r="W9" s="75">
        <f t="shared" ref="W9:W12" si="0">Y9+Z9</f>
        <v>791</v>
      </c>
      <c r="X9" s="76"/>
      <c r="Y9" s="7">
        <v>221</v>
      </c>
      <c r="Z9" s="7">
        <v>570</v>
      </c>
      <c r="AA9" s="5">
        <f t="shared" ref="AA9:AA12" si="1">SUM(E9:V9)</f>
        <v>2393</v>
      </c>
    </row>
    <row r="10" spans="1:28" ht="24" customHeight="1" x14ac:dyDescent="0.2">
      <c r="A10" s="24" t="s">
        <v>40</v>
      </c>
      <c r="B10" s="7" t="s">
        <v>48</v>
      </c>
      <c r="C10" s="7" t="s">
        <v>49</v>
      </c>
      <c r="D10" s="10" t="s">
        <v>50</v>
      </c>
      <c r="E10" s="7">
        <v>2</v>
      </c>
      <c r="F10" s="7">
        <v>1</v>
      </c>
      <c r="G10" s="7">
        <v>7</v>
      </c>
      <c r="H10" s="7">
        <v>1</v>
      </c>
      <c r="I10" s="7">
        <v>198</v>
      </c>
      <c r="J10" s="7">
        <v>37</v>
      </c>
      <c r="K10" s="7">
        <v>172</v>
      </c>
      <c r="L10" s="7">
        <v>38</v>
      </c>
      <c r="M10" s="7">
        <v>57</v>
      </c>
      <c r="N10" s="7">
        <v>28</v>
      </c>
      <c r="O10" s="7">
        <v>183</v>
      </c>
      <c r="P10" s="7">
        <v>72</v>
      </c>
      <c r="Q10" s="7">
        <v>2</v>
      </c>
      <c r="R10" s="7">
        <v>13</v>
      </c>
      <c r="S10" s="7">
        <v>34</v>
      </c>
      <c r="T10" s="7">
        <v>31</v>
      </c>
      <c r="U10" s="7">
        <v>508</v>
      </c>
      <c r="V10" s="10">
        <v>1037</v>
      </c>
      <c r="W10" s="75">
        <f t="shared" si="0"/>
        <v>777</v>
      </c>
      <c r="X10" s="76"/>
      <c r="Y10" s="7">
        <v>227</v>
      </c>
      <c r="Z10" s="7">
        <v>550</v>
      </c>
      <c r="AA10" s="5">
        <f t="shared" si="1"/>
        <v>2421</v>
      </c>
      <c r="AB10" s="31">
        <f>1163+1258</f>
        <v>2421</v>
      </c>
    </row>
    <row r="11" spans="1:28" ht="24" customHeight="1" x14ac:dyDescent="0.2">
      <c r="A11" s="24" t="s">
        <v>41</v>
      </c>
      <c r="B11" s="5">
        <f t="shared" ref="B11" si="2">SUM(E11:V11)</f>
        <v>2532</v>
      </c>
      <c r="C11" s="5">
        <f>E11+G11+I11+K11+M11+O11+Q11+S11+U11</f>
        <v>1143</v>
      </c>
      <c r="D11" s="10">
        <v>1389</v>
      </c>
      <c r="E11" s="7">
        <v>2</v>
      </c>
      <c r="F11" s="7">
        <v>1</v>
      </c>
      <c r="G11" s="7">
        <v>8</v>
      </c>
      <c r="H11" s="7">
        <v>0</v>
      </c>
      <c r="I11" s="7">
        <v>193</v>
      </c>
      <c r="J11" s="7">
        <v>37</v>
      </c>
      <c r="K11" s="7">
        <v>170</v>
      </c>
      <c r="L11" s="7">
        <v>38</v>
      </c>
      <c r="M11" s="7">
        <v>54</v>
      </c>
      <c r="N11" s="7">
        <v>29</v>
      </c>
      <c r="O11" s="7">
        <v>179</v>
      </c>
      <c r="P11" s="7">
        <v>85</v>
      </c>
      <c r="Q11" s="7">
        <v>2</v>
      </c>
      <c r="R11" s="7">
        <v>12</v>
      </c>
      <c r="S11" s="7">
        <v>34</v>
      </c>
      <c r="T11" s="7">
        <v>30</v>
      </c>
      <c r="U11" s="7">
        <v>501</v>
      </c>
      <c r="V11" s="10">
        <v>1157</v>
      </c>
      <c r="W11" s="75">
        <f>Y11+Z11</f>
        <v>644</v>
      </c>
      <c r="X11" s="76"/>
      <c r="Y11" s="7">
        <v>190</v>
      </c>
      <c r="Z11" s="7">
        <v>454</v>
      </c>
      <c r="AA11" s="5">
        <f t="shared" si="1"/>
        <v>2532</v>
      </c>
    </row>
    <row r="12" spans="1:28" ht="24" customHeight="1" x14ac:dyDescent="0.2">
      <c r="A12" s="24" t="s">
        <v>43</v>
      </c>
      <c r="B12" s="7">
        <f>SUM(B14:B18)</f>
        <v>2519</v>
      </c>
      <c r="C12" s="7">
        <f>SUM(C14:C18)</f>
        <v>1122</v>
      </c>
      <c r="D12" s="10">
        <f>SUM(D14:D18)</f>
        <v>1397</v>
      </c>
      <c r="E12" s="7">
        <f t="shared" ref="E12:Z12" si="3">SUM(E14:E18)</f>
        <v>2</v>
      </c>
      <c r="F12" s="7">
        <f t="shared" si="3"/>
        <v>1</v>
      </c>
      <c r="G12" s="7">
        <f t="shared" si="3"/>
        <v>7</v>
      </c>
      <c r="H12" s="7">
        <f t="shared" si="3"/>
        <v>2</v>
      </c>
      <c r="I12" s="7">
        <f t="shared" si="3"/>
        <v>194</v>
      </c>
      <c r="J12" s="7">
        <f t="shared" si="3"/>
        <v>36</v>
      </c>
      <c r="K12" s="7">
        <f t="shared" si="3"/>
        <v>166</v>
      </c>
      <c r="L12" s="7">
        <f t="shared" si="3"/>
        <v>39</v>
      </c>
      <c r="M12" s="7">
        <f t="shared" si="3"/>
        <v>50</v>
      </c>
      <c r="N12" s="7">
        <f t="shared" si="3"/>
        <v>27</v>
      </c>
      <c r="O12" s="7">
        <f t="shared" si="3"/>
        <v>177</v>
      </c>
      <c r="P12" s="7">
        <f t="shared" si="3"/>
        <v>82</v>
      </c>
      <c r="Q12" s="7">
        <f t="shared" si="3"/>
        <v>0</v>
      </c>
      <c r="R12" s="7">
        <f t="shared" si="3"/>
        <v>12</v>
      </c>
      <c r="S12" s="7">
        <f t="shared" si="3"/>
        <v>33</v>
      </c>
      <c r="T12" s="7">
        <f t="shared" si="3"/>
        <v>30</v>
      </c>
      <c r="U12" s="7">
        <f t="shared" si="3"/>
        <v>493</v>
      </c>
      <c r="V12" s="10">
        <f t="shared" si="3"/>
        <v>1168</v>
      </c>
      <c r="W12" s="75">
        <f t="shared" si="0"/>
        <v>649</v>
      </c>
      <c r="X12" s="76"/>
      <c r="Y12" s="7">
        <f>SUM(Y14:Y18)</f>
        <v>196</v>
      </c>
      <c r="Z12" s="7">
        <f t="shared" si="3"/>
        <v>453</v>
      </c>
      <c r="AA12" s="5">
        <f t="shared" si="1"/>
        <v>2519</v>
      </c>
    </row>
    <row r="13" spans="1:28" ht="21" customHeight="1" x14ac:dyDescent="0.2">
      <c r="A13" s="24"/>
      <c r="B13" s="7"/>
      <c r="C13" s="7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0"/>
      <c r="W13" s="73"/>
      <c r="X13" s="74"/>
      <c r="Y13" s="7"/>
      <c r="Z13" s="7"/>
    </row>
    <row r="14" spans="1:28" ht="24" customHeight="1" x14ac:dyDescent="0.2">
      <c r="A14" s="25" t="s">
        <v>12</v>
      </c>
      <c r="B14" s="5">
        <f>C14+D14</f>
        <v>2366</v>
      </c>
      <c r="C14" s="5">
        <f>E14+G14+I14+K14+M14+O14+Q14+S14+U14</f>
        <v>1054</v>
      </c>
      <c r="D14" s="6">
        <f>F14+H14+J14+L14+N14+P14+R14+T14+V14</f>
        <v>1312</v>
      </c>
      <c r="E14" s="5">
        <v>1</v>
      </c>
      <c r="F14" s="7">
        <v>0</v>
      </c>
      <c r="G14" s="5">
        <v>7</v>
      </c>
      <c r="H14" s="7">
        <v>1</v>
      </c>
      <c r="I14" s="5">
        <v>181</v>
      </c>
      <c r="J14" s="5">
        <v>22</v>
      </c>
      <c r="K14" s="5">
        <v>153</v>
      </c>
      <c r="L14" s="5">
        <v>26</v>
      </c>
      <c r="M14" s="5">
        <v>45</v>
      </c>
      <c r="N14" s="5">
        <v>20</v>
      </c>
      <c r="O14" s="5">
        <v>173</v>
      </c>
      <c r="P14" s="5">
        <v>68</v>
      </c>
      <c r="Q14" s="7">
        <v>0</v>
      </c>
      <c r="R14" s="5">
        <v>8</v>
      </c>
      <c r="S14" s="5">
        <v>33</v>
      </c>
      <c r="T14" s="5">
        <v>30</v>
      </c>
      <c r="U14" s="5">
        <v>461</v>
      </c>
      <c r="V14" s="6">
        <v>1137</v>
      </c>
      <c r="W14" s="75">
        <f t="shared" ref="W14" si="4">Y14+Z14</f>
        <v>615</v>
      </c>
      <c r="X14" s="76"/>
      <c r="Y14" s="5">
        <v>184</v>
      </c>
      <c r="Z14" s="5">
        <v>431</v>
      </c>
    </row>
    <row r="15" spans="1:28" ht="21" customHeight="1" x14ac:dyDescent="0.2">
      <c r="A15" s="24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73"/>
      <c r="X15" s="74"/>
      <c r="Y15" s="5"/>
      <c r="Z15" s="5"/>
    </row>
    <row r="16" spans="1:28" ht="24" customHeight="1" x14ac:dyDescent="0.2">
      <c r="A16" s="35" t="s">
        <v>13</v>
      </c>
      <c r="B16" s="5">
        <f>C16+D16</f>
        <v>73</v>
      </c>
      <c r="C16" s="5">
        <f>E16+G16+I16+K16+M16+O16+Q16+S16+U16</f>
        <v>25</v>
      </c>
      <c r="D16" s="6">
        <f>F16+H16+J16+L16+N16+P16+R16+T16+V16</f>
        <v>48</v>
      </c>
      <c r="E16" s="7">
        <v>0</v>
      </c>
      <c r="F16" s="7">
        <v>1</v>
      </c>
      <c r="G16" s="7">
        <v>0</v>
      </c>
      <c r="H16" s="7">
        <v>0</v>
      </c>
      <c r="I16" s="7">
        <v>5</v>
      </c>
      <c r="J16" s="7">
        <v>8</v>
      </c>
      <c r="K16" s="7">
        <v>2</v>
      </c>
      <c r="L16" s="7">
        <v>9</v>
      </c>
      <c r="M16" s="7">
        <v>3</v>
      </c>
      <c r="N16" s="7">
        <v>6</v>
      </c>
      <c r="O16" s="7">
        <v>4</v>
      </c>
      <c r="P16" s="7">
        <v>14</v>
      </c>
      <c r="Q16" s="7">
        <v>0</v>
      </c>
      <c r="R16" s="7">
        <v>4</v>
      </c>
      <c r="S16" s="7">
        <v>0</v>
      </c>
      <c r="T16" s="7">
        <v>0</v>
      </c>
      <c r="U16" s="7">
        <v>11</v>
      </c>
      <c r="V16" s="10">
        <v>6</v>
      </c>
      <c r="W16" s="75">
        <f t="shared" ref="W16" si="5">Y16+Z16</f>
        <v>19</v>
      </c>
      <c r="X16" s="76"/>
      <c r="Y16" s="7">
        <v>4</v>
      </c>
      <c r="Z16" s="7">
        <v>15</v>
      </c>
    </row>
    <row r="17" spans="1:35" ht="21" customHeight="1" x14ac:dyDescent="0.2">
      <c r="A17" s="24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73"/>
      <c r="X17" s="74"/>
      <c r="Y17" s="5"/>
      <c r="Z17" s="5"/>
    </row>
    <row r="18" spans="1:35" ht="24" customHeight="1" x14ac:dyDescent="0.2">
      <c r="A18" s="25" t="s">
        <v>14</v>
      </c>
      <c r="B18" s="5">
        <f>C18+D18</f>
        <v>80</v>
      </c>
      <c r="C18" s="5">
        <f>E18+G18+I18+K18+M18+O18+Q18+S18+U18</f>
        <v>43</v>
      </c>
      <c r="D18" s="6">
        <f>F18+H18+J18+L18+N18+P18+R18+T18+V18</f>
        <v>37</v>
      </c>
      <c r="E18" s="5">
        <v>1</v>
      </c>
      <c r="F18" s="7">
        <v>0</v>
      </c>
      <c r="G18" s="7">
        <v>0</v>
      </c>
      <c r="H18" s="7">
        <v>1</v>
      </c>
      <c r="I18" s="5">
        <v>8</v>
      </c>
      <c r="J18" s="5">
        <v>6</v>
      </c>
      <c r="K18" s="5">
        <v>11</v>
      </c>
      <c r="L18" s="5">
        <v>4</v>
      </c>
      <c r="M18" s="7">
        <v>2</v>
      </c>
      <c r="N18" s="7">
        <v>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5">
        <v>21</v>
      </c>
      <c r="V18" s="6">
        <v>25</v>
      </c>
      <c r="W18" s="75">
        <f t="shared" ref="W18" si="6">Y18+Z18</f>
        <v>15</v>
      </c>
      <c r="X18" s="76"/>
      <c r="Y18" s="5">
        <v>8</v>
      </c>
      <c r="Z18" s="5">
        <v>7</v>
      </c>
    </row>
    <row r="19" spans="1:35" ht="21" customHeight="1" x14ac:dyDescent="0.2">
      <c r="A19" s="26"/>
      <c r="B19" s="9"/>
      <c r="C19" s="9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8"/>
      <c r="W19" s="37"/>
      <c r="X19" s="9"/>
      <c r="Y19" s="9"/>
      <c r="Z19" s="9"/>
      <c r="AE19"/>
      <c r="AF19"/>
      <c r="AG19"/>
      <c r="AH19"/>
      <c r="AI19"/>
    </row>
    <row r="20" spans="1:35" ht="45" customHeight="1" x14ac:dyDescent="0.25">
      <c r="A20" s="27" t="s">
        <v>15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Z20" s="33" t="s">
        <v>22</v>
      </c>
      <c r="AE20"/>
      <c r="AF20"/>
      <c r="AG20"/>
      <c r="AH20"/>
      <c r="AI20"/>
    </row>
    <row r="21" spans="1:35" ht="20.100000000000001" customHeight="1" x14ac:dyDescent="0.2">
      <c r="A21" s="29"/>
      <c r="B21" s="67" t="s">
        <v>37</v>
      </c>
      <c r="C21" s="68"/>
      <c r="D21" s="69"/>
      <c r="E21" s="52" t="s">
        <v>27</v>
      </c>
      <c r="F21" s="54"/>
      <c r="G21" s="52" t="s">
        <v>28</v>
      </c>
      <c r="H21" s="54"/>
      <c r="I21" s="52" t="s">
        <v>29</v>
      </c>
      <c r="J21" s="54"/>
      <c r="K21" s="52" t="s">
        <v>30</v>
      </c>
      <c r="L21" s="54"/>
      <c r="M21" s="52" t="s">
        <v>31</v>
      </c>
      <c r="N21" s="54"/>
      <c r="O21" s="52" t="s">
        <v>32</v>
      </c>
      <c r="P21" s="54"/>
      <c r="Q21" s="52" t="s">
        <v>33</v>
      </c>
      <c r="R21" s="54"/>
      <c r="S21" s="52" t="s">
        <v>34</v>
      </c>
      <c r="T21" s="54"/>
      <c r="U21" s="52" t="s">
        <v>35</v>
      </c>
      <c r="V21" s="77"/>
      <c r="W21" s="79" t="s">
        <v>3</v>
      </c>
      <c r="X21" s="42"/>
      <c r="Y21" s="42"/>
      <c r="Z21" s="42"/>
      <c r="AE21"/>
      <c r="AF21"/>
      <c r="AG21"/>
      <c r="AH21"/>
      <c r="AI21"/>
    </row>
    <row r="22" spans="1:35" ht="20.100000000000001" customHeight="1" x14ac:dyDescent="0.2">
      <c r="A22" s="30" t="s">
        <v>38</v>
      </c>
      <c r="B22" s="70"/>
      <c r="C22" s="71"/>
      <c r="D22" s="72"/>
      <c r="E22" s="46"/>
      <c r="F22" s="47"/>
      <c r="G22" s="46"/>
      <c r="H22" s="47"/>
      <c r="I22" s="46"/>
      <c r="J22" s="47"/>
      <c r="K22" s="46"/>
      <c r="L22" s="47"/>
      <c r="M22" s="46"/>
      <c r="N22" s="47"/>
      <c r="O22" s="46"/>
      <c r="P22" s="47"/>
      <c r="Q22" s="46"/>
      <c r="R22" s="47"/>
      <c r="S22" s="46"/>
      <c r="T22" s="47"/>
      <c r="U22" s="46"/>
      <c r="V22" s="78"/>
      <c r="W22" s="80" t="s">
        <v>10</v>
      </c>
      <c r="X22" s="81"/>
      <c r="Y22" s="81"/>
      <c r="Z22" s="81"/>
      <c r="AE22"/>
      <c r="AF22"/>
      <c r="AG22"/>
      <c r="AH22"/>
      <c r="AI22"/>
    </row>
    <row r="23" spans="1:35" ht="20.100000000000001" customHeight="1" x14ac:dyDescent="0.2">
      <c r="A23" s="29"/>
      <c r="B23" s="14" t="s">
        <v>11</v>
      </c>
      <c r="C23" s="14" t="s">
        <v>4</v>
      </c>
      <c r="D23" s="14" t="s">
        <v>5</v>
      </c>
      <c r="E23" s="14" t="s">
        <v>4</v>
      </c>
      <c r="F23" s="14" t="s">
        <v>5</v>
      </c>
      <c r="G23" s="14" t="s">
        <v>4</v>
      </c>
      <c r="H23" s="14" t="s">
        <v>5</v>
      </c>
      <c r="I23" s="14" t="s">
        <v>4</v>
      </c>
      <c r="J23" s="14" t="s">
        <v>5</v>
      </c>
      <c r="K23" s="14" t="s">
        <v>4</v>
      </c>
      <c r="L23" s="14" t="s">
        <v>5</v>
      </c>
      <c r="M23" s="14" t="s">
        <v>4</v>
      </c>
      <c r="N23" s="14" t="s">
        <v>5</v>
      </c>
      <c r="O23" s="14" t="s">
        <v>4</v>
      </c>
      <c r="P23" s="14" t="s">
        <v>5</v>
      </c>
      <c r="Q23" s="14" t="s">
        <v>4</v>
      </c>
      <c r="R23" s="14" t="s">
        <v>5</v>
      </c>
      <c r="S23" s="14" t="s">
        <v>4</v>
      </c>
      <c r="T23" s="14" t="s">
        <v>5</v>
      </c>
      <c r="U23" s="14" t="s">
        <v>4</v>
      </c>
      <c r="V23" s="28" t="s">
        <v>5</v>
      </c>
      <c r="W23" s="65" t="s">
        <v>4</v>
      </c>
      <c r="X23" s="85"/>
      <c r="Y23" s="83" t="s">
        <v>5</v>
      </c>
      <c r="Z23" s="84"/>
      <c r="AE23"/>
      <c r="AF23"/>
      <c r="AG23"/>
      <c r="AH23"/>
      <c r="AI23"/>
    </row>
    <row r="24" spans="1:35" ht="21.9" customHeight="1" x14ac:dyDescent="0.2">
      <c r="A24" s="23"/>
      <c r="B24" s="4"/>
      <c r="C24" s="4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31"/>
      <c r="X24" s="31"/>
      <c r="Y24" s="31"/>
      <c r="Z24" s="31"/>
      <c r="AE24"/>
      <c r="AF24"/>
      <c r="AG24"/>
      <c r="AH24"/>
      <c r="AI24"/>
    </row>
    <row r="25" spans="1:35" ht="21.9" customHeight="1" x14ac:dyDescent="0.2">
      <c r="A25" s="24" t="s">
        <v>42</v>
      </c>
      <c r="B25" s="5">
        <v>6810</v>
      </c>
      <c r="C25" s="5">
        <v>3805</v>
      </c>
      <c r="D25" s="6">
        <v>3005</v>
      </c>
      <c r="E25" s="5">
        <v>714</v>
      </c>
      <c r="F25" s="5">
        <v>671</v>
      </c>
      <c r="G25" s="5">
        <v>764</v>
      </c>
      <c r="H25" s="5">
        <v>618</v>
      </c>
      <c r="I25" s="5">
        <v>771</v>
      </c>
      <c r="J25" s="5">
        <v>642</v>
      </c>
      <c r="K25" s="5">
        <v>834</v>
      </c>
      <c r="L25" s="5">
        <v>695</v>
      </c>
      <c r="M25" s="5">
        <v>61</v>
      </c>
      <c r="N25" s="5">
        <v>65</v>
      </c>
      <c r="O25" s="5">
        <v>83</v>
      </c>
      <c r="P25" s="5">
        <v>53</v>
      </c>
      <c r="Q25" s="5">
        <v>556</v>
      </c>
      <c r="R25" s="5">
        <v>229</v>
      </c>
      <c r="S25" s="5">
        <v>0</v>
      </c>
      <c r="T25" s="5">
        <v>0</v>
      </c>
      <c r="U25" s="5">
        <v>1</v>
      </c>
      <c r="V25" s="5">
        <v>16</v>
      </c>
      <c r="W25" s="76">
        <v>21</v>
      </c>
      <c r="X25" s="76"/>
      <c r="Y25" s="76">
        <v>16</v>
      </c>
      <c r="Z25" s="76"/>
      <c r="AA25" s="5">
        <f>SUM(E25:Y25)</f>
        <v>6810</v>
      </c>
      <c r="AE25"/>
      <c r="AF25"/>
      <c r="AG25"/>
      <c r="AH25"/>
      <c r="AI25"/>
    </row>
    <row r="26" spans="1:35" ht="21.9" customHeight="1" x14ac:dyDescent="0.2">
      <c r="A26" s="24" t="s">
        <v>44</v>
      </c>
      <c r="B26" s="5">
        <v>6832</v>
      </c>
      <c r="C26" s="5">
        <v>3718</v>
      </c>
      <c r="D26" s="6">
        <v>3114</v>
      </c>
      <c r="E26" s="5">
        <v>663</v>
      </c>
      <c r="F26" s="5">
        <v>724</v>
      </c>
      <c r="G26" s="5">
        <v>701</v>
      </c>
      <c r="H26" s="5">
        <v>665</v>
      </c>
      <c r="I26" s="5">
        <v>763</v>
      </c>
      <c r="J26" s="5">
        <v>611</v>
      </c>
      <c r="K26" s="5">
        <v>864</v>
      </c>
      <c r="L26" s="5">
        <v>701</v>
      </c>
      <c r="M26" s="5">
        <v>85</v>
      </c>
      <c r="N26" s="5">
        <v>53</v>
      </c>
      <c r="O26" s="5">
        <v>63</v>
      </c>
      <c r="P26" s="5">
        <v>67</v>
      </c>
      <c r="Q26" s="5">
        <v>567</v>
      </c>
      <c r="R26" s="5">
        <v>257</v>
      </c>
      <c r="S26" s="5">
        <v>0</v>
      </c>
      <c r="T26" s="5">
        <v>0</v>
      </c>
      <c r="U26" s="5">
        <v>2</v>
      </c>
      <c r="V26" s="5">
        <v>16</v>
      </c>
      <c r="W26" s="76">
        <v>10</v>
      </c>
      <c r="X26" s="76"/>
      <c r="Y26" s="76">
        <v>20</v>
      </c>
      <c r="Z26" s="76"/>
      <c r="AA26" s="5">
        <f t="shared" ref="AA26:AA29" si="7">SUM(E26:V26)</f>
        <v>6802</v>
      </c>
    </row>
    <row r="27" spans="1:35" ht="21.9" customHeight="1" x14ac:dyDescent="0.2">
      <c r="A27" s="24" t="s">
        <v>45</v>
      </c>
      <c r="B27" s="5">
        <v>6862</v>
      </c>
      <c r="C27" s="5">
        <v>3706</v>
      </c>
      <c r="D27" s="6">
        <v>3156</v>
      </c>
      <c r="E27" s="5">
        <v>691</v>
      </c>
      <c r="F27" s="5">
        <v>674</v>
      </c>
      <c r="G27" s="5">
        <v>656</v>
      </c>
      <c r="H27" s="5">
        <v>719</v>
      </c>
      <c r="I27" s="5">
        <v>710</v>
      </c>
      <c r="J27" s="5">
        <v>662</v>
      </c>
      <c r="K27" s="5">
        <v>851</v>
      </c>
      <c r="L27" s="5">
        <v>667</v>
      </c>
      <c r="M27" s="5">
        <v>94</v>
      </c>
      <c r="N27" s="5">
        <v>73</v>
      </c>
      <c r="O27" s="5">
        <v>88</v>
      </c>
      <c r="P27" s="5">
        <v>57</v>
      </c>
      <c r="Q27" s="5">
        <v>588</v>
      </c>
      <c r="R27" s="5">
        <v>262</v>
      </c>
      <c r="S27" s="5">
        <v>0</v>
      </c>
      <c r="T27" s="5">
        <v>0</v>
      </c>
      <c r="U27" s="5">
        <v>1</v>
      </c>
      <c r="V27" s="5">
        <v>15</v>
      </c>
      <c r="W27" s="76">
        <v>27</v>
      </c>
      <c r="X27" s="76"/>
      <c r="Y27" s="76">
        <v>27</v>
      </c>
      <c r="Z27" s="76"/>
      <c r="AA27" s="5">
        <f t="shared" si="7"/>
        <v>6808</v>
      </c>
    </row>
    <row r="28" spans="1:35" ht="21.9" customHeight="1" x14ac:dyDescent="0.2">
      <c r="A28" s="24" t="s">
        <v>46</v>
      </c>
      <c r="B28" s="5">
        <v>6821</v>
      </c>
      <c r="C28" s="5">
        <v>3638</v>
      </c>
      <c r="D28" s="6">
        <v>3183</v>
      </c>
      <c r="E28" s="5">
        <v>692</v>
      </c>
      <c r="F28" s="5">
        <v>672</v>
      </c>
      <c r="G28" s="5">
        <v>699</v>
      </c>
      <c r="H28" s="5">
        <v>673</v>
      </c>
      <c r="I28" s="5">
        <v>658</v>
      </c>
      <c r="J28" s="5">
        <v>708</v>
      </c>
      <c r="K28" s="5">
        <v>814</v>
      </c>
      <c r="L28" s="5">
        <v>733</v>
      </c>
      <c r="M28" s="5">
        <v>76</v>
      </c>
      <c r="N28" s="5">
        <v>58</v>
      </c>
      <c r="O28" s="5">
        <v>99</v>
      </c>
      <c r="P28" s="5">
        <v>76</v>
      </c>
      <c r="Q28" s="5">
        <v>585</v>
      </c>
      <c r="R28" s="5">
        <v>240</v>
      </c>
      <c r="S28" s="5">
        <v>0</v>
      </c>
      <c r="T28" s="5">
        <v>0</v>
      </c>
      <c r="U28" s="5">
        <v>0</v>
      </c>
      <c r="V28" s="5">
        <v>16</v>
      </c>
      <c r="W28" s="76">
        <v>15</v>
      </c>
      <c r="X28" s="76"/>
      <c r="Y28" s="76">
        <v>7</v>
      </c>
      <c r="Z28" s="76"/>
      <c r="AA28" s="5">
        <f t="shared" si="7"/>
        <v>6799</v>
      </c>
    </row>
    <row r="29" spans="1:35" ht="21.9" customHeight="1" x14ac:dyDescent="0.2">
      <c r="A29" s="24" t="s">
        <v>47</v>
      </c>
      <c r="B29" s="5">
        <f>SUM(B31:B35)</f>
        <v>6787</v>
      </c>
      <c r="C29" s="5">
        <f t="shared" ref="C29:V29" si="8">SUM(C31:C35)</f>
        <v>3595</v>
      </c>
      <c r="D29" s="6">
        <f t="shared" si="8"/>
        <v>3192</v>
      </c>
      <c r="E29" s="5">
        <f t="shared" si="8"/>
        <v>688</v>
      </c>
      <c r="F29" s="5">
        <f t="shared" si="8"/>
        <v>692</v>
      </c>
      <c r="G29" s="5">
        <f t="shared" si="8"/>
        <v>688</v>
      </c>
      <c r="H29" s="5">
        <f t="shared" si="8"/>
        <v>675</v>
      </c>
      <c r="I29" s="5">
        <f t="shared" si="8"/>
        <v>707</v>
      </c>
      <c r="J29" s="5">
        <f t="shared" si="8"/>
        <v>662</v>
      </c>
      <c r="K29" s="5">
        <f t="shared" si="8"/>
        <v>769</v>
      </c>
      <c r="L29" s="5">
        <f t="shared" si="8"/>
        <v>784</v>
      </c>
      <c r="M29" s="5">
        <f t="shared" si="8"/>
        <v>62</v>
      </c>
      <c r="N29" s="5">
        <f t="shared" si="8"/>
        <v>73</v>
      </c>
      <c r="O29" s="5">
        <f t="shared" si="8"/>
        <v>82</v>
      </c>
      <c r="P29" s="5">
        <f t="shared" si="8"/>
        <v>61</v>
      </c>
      <c r="Q29" s="5">
        <f t="shared" si="8"/>
        <v>587</v>
      </c>
      <c r="R29" s="5">
        <f t="shared" si="8"/>
        <v>225</v>
      </c>
      <c r="S29" s="5">
        <f t="shared" si="8"/>
        <v>0</v>
      </c>
      <c r="T29" s="5">
        <f t="shared" si="8"/>
        <v>0</v>
      </c>
      <c r="U29" s="5">
        <f t="shared" si="8"/>
        <v>2</v>
      </c>
      <c r="V29" s="5">
        <f t="shared" si="8"/>
        <v>15</v>
      </c>
      <c r="W29" s="76">
        <f>SUM(W31:W35)</f>
        <v>11</v>
      </c>
      <c r="X29" s="76"/>
      <c r="Y29" s="76">
        <f>SUM(Y31:Z35)</f>
        <v>8</v>
      </c>
      <c r="Z29" s="76"/>
      <c r="AA29" s="5">
        <f t="shared" si="7"/>
        <v>6772</v>
      </c>
    </row>
    <row r="30" spans="1:35" ht="21.9" customHeight="1" x14ac:dyDescent="0.2">
      <c r="A30" s="24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31"/>
      <c r="Q30" s="5"/>
      <c r="R30" s="5"/>
      <c r="S30" s="5"/>
      <c r="T30" s="5"/>
      <c r="U30" s="5"/>
      <c r="V30" s="5"/>
      <c r="W30" s="74"/>
      <c r="X30" s="74"/>
      <c r="Y30" s="76"/>
      <c r="Z30" s="76"/>
    </row>
    <row r="31" spans="1:35" ht="21.9" customHeight="1" x14ac:dyDescent="0.2">
      <c r="A31" s="25" t="s">
        <v>12</v>
      </c>
      <c r="B31" s="5">
        <v>5437</v>
      </c>
      <c r="C31" s="5">
        <v>3344</v>
      </c>
      <c r="D31" s="6">
        <v>2093</v>
      </c>
      <c r="E31" s="5">
        <v>628</v>
      </c>
      <c r="F31" s="5">
        <v>437</v>
      </c>
      <c r="G31" s="5">
        <v>623</v>
      </c>
      <c r="H31" s="5">
        <v>424</v>
      </c>
      <c r="I31" s="5">
        <v>640</v>
      </c>
      <c r="J31" s="5">
        <v>429</v>
      </c>
      <c r="K31" s="5">
        <v>712</v>
      </c>
      <c r="L31" s="5">
        <v>467</v>
      </c>
      <c r="M31" s="5">
        <v>62</v>
      </c>
      <c r="N31" s="5">
        <v>73</v>
      </c>
      <c r="O31" s="5">
        <v>82</v>
      </c>
      <c r="P31" s="5">
        <v>61</v>
      </c>
      <c r="Q31" s="5">
        <v>585</v>
      </c>
      <c r="R31" s="5">
        <v>197</v>
      </c>
      <c r="S31" s="7">
        <v>0</v>
      </c>
      <c r="T31" s="7">
        <v>0</v>
      </c>
      <c r="U31" s="7">
        <v>2</v>
      </c>
      <c r="V31" s="5">
        <v>0</v>
      </c>
      <c r="W31" s="76">
        <v>10</v>
      </c>
      <c r="X31" s="76"/>
      <c r="Y31" s="76">
        <v>5</v>
      </c>
      <c r="Z31" s="76"/>
    </row>
    <row r="32" spans="1:35" ht="21.9" customHeight="1" x14ac:dyDescent="0.2">
      <c r="A32" s="24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74"/>
      <c r="X32" s="74"/>
      <c r="Y32" s="76"/>
      <c r="Z32" s="76"/>
    </row>
    <row r="33" spans="1:26" ht="21.9" customHeight="1" x14ac:dyDescent="0.2">
      <c r="A33" s="35" t="s">
        <v>13</v>
      </c>
      <c r="B33" s="7">
        <f>SUM(C33:D33)</f>
        <v>452</v>
      </c>
      <c r="C33" s="7">
        <f>SUM(E33,G33,I33,K33,M33,O33,Q33,S33,U33,W33)</f>
        <v>42</v>
      </c>
      <c r="D33" s="7">
        <f>SUM(F33,H33,J33,L33,N33,P33,R33,T33,V33,Y33)</f>
        <v>410</v>
      </c>
      <c r="E33" s="36">
        <v>8</v>
      </c>
      <c r="F33" s="5">
        <v>94</v>
      </c>
      <c r="G33" s="5">
        <v>11</v>
      </c>
      <c r="H33" s="5">
        <v>94</v>
      </c>
      <c r="I33" s="5">
        <v>13</v>
      </c>
      <c r="J33" s="5">
        <v>86</v>
      </c>
      <c r="K33" s="5">
        <v>8</v>
      </c>
      <c r="L33" s="5">
        <v>93</v>
      </c>
      <c r="M33" s="7">
        <v>0</v>
      </c>
      <c r="N33" s="7">
        <v>0</v>
      </c>
      <c r="O33" s="7">
        <v>0</v>
      </c>
      <c r="P33" s="7">
        <v>0</v>
      </c>
      <c r="Q33" s="5">
        <v>2</v>
      </c>
      <c r="R33" s="5">
        <v>28</v>
      </c>
      <c r="S33" s="7">
        <v>0</v>
      </c>
      <c r="T33" s="7">
        <v>0</v>
      </c>
      <c r="U33" s="7">
        <v>0</v>
      </c>
      <c r="V33" s="5">
        <v>15</v>
      </c>
      <c r="W33" s="76">
        <v>0</v>
      </c>
      <c r="X33" s="76"/>
      <c r="Y33" s="76">
        <v>0</v>
      </c>
      <c r="Z33" s="76"/>
    </row>
    <row r="34" spans="1:26" ht="21.9" customHeight="1" x14ac:dyDescent="0.2">
      <c r="A34" s="24"/>
      <c r="B34" s="5"/>
      <c r="C34" s="5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74"/>
      <c r="X34" s="74"/>
      <c r="Y34" s="76"/>
      <c r="Z34" s="76"/>
    </row>
    <row r="35" spans="1:26" ht="21.9" customHeight="1" x14ac:dyDescent="0.2">
      <c r="A35" s="25" t="s">
        <v>14</v>
      </c>
      <c r="B35" s="5">
        <v>898</v>
      </c>
      <c r="C35" s="5">
        <v>209</v>
      </c>
      <c r="D35" s="6">
        <v>689</v>
      </c>
      <c r="E35" s="5">
        <v>52</v>
      </c>
      <c r="F35" s="5">
        <v>161</v>
      </c>
      <c r="G35" s="5">
        <v>54</v>
      </c>
      <c r="H35" s="5">
        <v>157</v>
      </c>
      <c r="I35" s="5">
        <v>54</v>
      </c>
      <c r="J35" s="5">
        <v>147</v>
      </c>
      <c r="K35" s="5">
        <v>49</v>
      </c>
      <c r="L35" s="5">
        <v>224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6">
        <v>1</v>
      </c>
      <c r="X35" s="76"/>
      <c r="Y35" s="76">
        <v>3</v>
      </c>
      <c r="Z35" s="76"/>
    </row>
    <row r="36" spans="1:26" ht="21.9" customHeight="1" x14ac:dyDescent="0.2">
      <c r="A36" s="26"/>
      <c r="B36" s="32"/>
      <c r="C36" s="32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82"/>
      <c r="Y36" s="82"/>
      <c r="Z36" s="82"/>
    </row>
    <row r="37" spans="1:26" ht="33" customHeight="1" x14ac:dyDescent="0.2">
      <c r="A37" s="22" t="s">
        <v>36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34"/>
      <c r="Y37" s="34"/>
    </row>
    <row r="38" spans="1:26" ht="21" customHeight="1" x14ac:dyDescent="0.2"/>
    <row r="39" spans="1:26" ht="21" customHeight="1" x14ac:dyDescent="0.2"/>
    <row r="40" spans="1:26" ht="21" customHeight="1" x14ac:dyDescent="0.2"/>
    <row r="41" spans="1:26" ht="21" customHeight="1" x14ac:dyDescent="0.2"/>
    <row r="42" spans="1:26" ht="21" customHeight="1" x14ac:dyDescent="0.2"/>
    <row r="43" spans="1:26" ht="21" customHeight="1" x14ac:dyDescent="0.2"/>
    <row r="44" spans="1:26" ht="21" customHeight="1" x14ac:dyDescent="0.2"/>
    <row r="45" spans="1:26" ht="21" customHeight="1" x14ac:dyDescent="0.2"/>
    <row r="46" spans="1:26" ht="21" customHeight="1" x14ac:dyDescent="0.2"/>
    <row r="47" spans="1:26" ht="21" customHeight="1" x14ac:dyDescent="0.2"/>
    <row r="48" spans="1:26" ht="21" customHeight="1" x14ac:dyDescent="0.2"/>
  </sheetData>
  <mergeCells count="65">
    <mergeCell ref="Y23:Z23"/>
    <mergeCell ref="W23:X23"/>
    <mergeCell ref="W25:X25"/>
    <mergeCell ref="Y25:Z25"/>
    <mergeCell ref="Y26:Z26"/>
    <mergeCell ref="Y27:Z27"/>
    <mergeCell ref="Y28:Z28"/>
    <mergeCell ref="Y29:Z29"/>
    <mergeCell ref="Y30:Z30"/>
    <mergeCell ref="W26:X26"/>
    <mergeCell ref="W27:X27"/>
    <mergeCell ref="W28:X28"/>
    <mergeCell ref="W29:X29"/>
    <mergeCell ref="W30:X30"/>
    <mergeCell ref="W12:X12"/>
    <mergeCell ref="W13:X13"/>
    <mergeCell ref="W14:X14"/>
    <mergeCell ref="W15:X15"/>
    <mergeCell ref="W16:X16"/>
    <mergeCell ref="W8:X8"/>
    <mergeCell ref="W9:X9"/>
    <mergeCell ref="W10:X10"/>
    <mergeCell ref="W11:X11"/>
    <mergeCell ref="W31:X31"/>
    <mergeCell ref="Y31:Z31"/>
    <mergeCell ref="X36:Z36"/>
    <mergeCell ref="W32:X32"/>
    <mergeCell ref="W33:X33"/>
    <mergeCell ref="W34:X34"/>
    <mergeCell ref="W35:X35"/>
    <mergeCell ref="Y32:Z32"/>
    <mergeCell ref="Y33:Z33"/>
    <mergeCell ref="Y34:Z34"/>
    <mergeCell ref="Y35:Z35"/>
    <mergeCell ref="B21:D22"/>
    <mergeCell ref="E21:F22"/>
    <mergeCell ref="G21:H22"/>
    <mergeCell ref="W17:X17"/>
    <mergeCell ref="W18:X18"/>
    <mergeCell ref="I21:J22"/>
    <mergeCell ref="K21:L22"/>
    <mergeCell ref="M21:N22"/>
    <mergeCell ref="O21:P22"/>
    <mergeCell ref="Q21:R22"/>
    <mergeCell ref="S21:T22"/>
    <mergeCell ref="U21:V22"/>
    <mergeCell ref="W21:Z21"/>
    <mergeCell ref="W22:Z22"/>
    <mergeCell ref="A1:Z1"/>
    <mergeCell ref="A3:A6"/>
    <mergeCell ref="W3:Z5"/>
    <mergeCell ref="O4:P5"/>
    <mergeCell ref="E4:F5"/>
    <mergeCell ref="G4:H5"/>
    <mergeCell ref="B4:D5"/>
    <mergeCell ref="I4:J5"/>
    <mergeCell ref="W2:Z2"/>
    <mergeCell ref="K4:L5"/>
    <mergeCell ref="M4:N5"/>
    <mergeCell ref="Q4:R5"/>
    <mergeCell ref="S4:T4"/>
    <mergeCell ref="S5:T5"/>
    <mergeCell ref="U4:V4"/>
    <mergeCell ref="U5:V5"/>
    <mergeCell ref="W6:X6"/>
  </mergeCells>
  <phoneticPr fontId="9"/>
  <pageMargins left="0.94488188976377963" right="0.94488188976377963" top="0.78740157480314965" bottom="0.39370078740157483" header="0.51181102362204722" footer="0.51181102362204722"/>
  <pageSetup paperSize="9" scale="50" orientation="portrait" r:id="rId1"/>
  <headerFooter alignWithMargins="0">
    <oddHeader>&amp;L&amp;22教育、文化、宗教</oddHeader>
  </headerFooter>
  <ignoredErrors>
    <ignoredError sqref="B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229</vt:lpstr>
      <vt:lpstr>'229'!Print_Area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2026-02-27T01:29:52Z</cp:lastPrinted>
  <dcterms:created xsi:type="dcterms:W3CDTF">2000-09-18T00:47:31Z</dcterms:created>
  <dcterms:modified xsi:type="dcterms:W3CDTF">2026-04-20T00:03:32Z</dcterms:modified>
</cp:coreProperties>
</file>