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2回（令和7年度）\3 編集データ\101~150\"/>
    </mc:Choice>
  </mc:AlternateContent>
  <xr:revisionPtr revIDLastSave="0" documentId="13_ncr:1_{108FFE68-DFF0-4407-A5A9-6D76813BC567}" xr6:coauthVersionLast="47" xr6:coauthVersionMax="47" xr10:uidLastSave="{00000000-0000-0000-0000-000000000000}"/>
  <bookViews>
    <workbookView xWindow="28680" yWindow="-255" windowWidth="29040" windowHeight="15720" xr2:uid="{00000000-000D-0000-FFFF-FFFF00000000}"/>
  </bookViews>
  <sheets>
    <sheet name="142-118" sheetId="2" r:id="rId1"/>
  </sheets>
  <definedNames>
    <definedName name="Data_Area">#REF!</definedName>
    <definedName name="Data_Line">#REF!</definedName>
    <definedName name="End_Row">#REF!</definedName>
    <definedName name="Kouwan_Line">#REF!,#REF!</definedName>
    <definedName name="_xlnm.Print_Area" localSheetId="0">'142-118'!$A$1:$AB$79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6" i="2" l="1"/>
  <c r="G14" i="2"/>
  <c r="G13" i="2"/>
  <c r="H13" i="2"/>
  <c r="I13" i="2"/>
  <c r="J13" i="2"/>
  <c r="K13" i="2"/>
  <c r="L13" i="2"/>
  <c r="M13" i="2"/>
  <c r="N13" i="2"/>
  <c r="H14" i="2"/>
  <c r="I14" i="2"/>
  <c r="J14" i="2"/>
  <c r="K14" i="2"/>
  <c r="L14" i="2"/>
  <c r="M14" i="2"/>
  <c r="N14" i="2"/>
  <c r="G16" i="2"/>
  <c r="H16" i="2"/>
  <c r="I16" i="2"/>
  <c r="J16" i="2"/>
  <c r="K16" i="2"/>
  <c r="L16" i="2"/>
  <c r="M16" i="2"/>
  <c r="R39" i="2"/>
  <c r="R40" i="2"/>
  <c r="R41" i="2"/>
  <c r="R42" i="2"/>
  <c r="R43" i="2"/>
  <c r="R44" i="2"/>
  <c r="F51" i="2"/>
  <c r="G43" i="2" l="1"/>
  <c r="K15" i="2"/>
  <c r="L15" i="2"/>
  <c r="Y37" i="2"/>
  <c r="AA13" i="2"/>
  <c r="E15" i="2" l="1"/>
  <c r="M15" i="2"/>
  <c r="H15" i="2"/>
  <c r="F15" i="2"/>
  <c r="N15" i="2"/>
  <c r="G15" i="2"/>
  <c r="E16" i="2"/>
  <c r="K17" i="2"/>
  <c r="J15" i="2"/>
  <c r="L17" i="2"/>
  <c r="C21" i="2"/>
  <c r="Q12" i="2"/>
  <c r="Q10" i="2"/>
  <c r="Q8" i="2"/>
  <c r="Q7" i="2"/>
  <c r="N67" i="2"/>
  <c r="M67" i="2"/>
  <c r="L67" i="2"/>
  <c r="K67" i="2"/>
  <c r="J67" i="2"/>
  <c r="I67" i="2"/>
  <c r="H67" i="2"/>
  <c r="G67" i="2"/>
  <c r="F67" i="2"/>
  <c r="E67" i="2"/>
  <c r="D66" i="2"/>
  <c r="C66" i="2"/>
  <c r="D65" i="2"/>
  <c r="C65" i="2"/>
  <c r="D64" i="2"/>
  <c r="C64" i="2"/>
  <c r="D63" i="2"/>
  <c r="C63" i="2"/>
  <c r="D62" i="2"/>
  <c r="C62" i="2"/>
  <c r="D61" i="2"/>
  <c r="C61" i="2"/>
  <c r="N59" i="2"/>
  <c r="M59" i="2"/>
  <c r="L59" i="2"/>
  <c r="K59" i="2"/>
  <c r="J59" i="2"/>
  <c r="I59" i="2"/>
  <c r="H59" i="2"/>
  <c r="G59" i="2"/>
  <c r="F59" i="2"/>
  <c r="E59" i="2"/>
  <c r="D58" i="2"/>
  <c r="C58" i="2"/>
  <c r="D57" i="2"/>
  <c r="C57" i="2"/>
  <c r="D56" i="2"/>
  <c r="C56" i="2"/>
  <c r="D55" i="2"/>
  <c r="C55" i="2"/>
  <c r="D54" i="2"/>
  <c r="C54" i="2"/>
  <c r="D53" i="2"/>
  <c r="C53" i="2"/>
  <c r="N51" i="2"/>
  <c r="M51" i="2"/>
  <c r="L51" i="2"/>
  <c r="K51" i="2"/>
  <c r="J51" i="2"/>
  <c r="I51" i="2"/>
  <c r="H51" i="2"/>
  <c r="G51" i="2"/>
  <c r="E51" i="2"/>
  <c r="D50" i="2"/>
  <c r="C50" i="2"/>
  <c r="D49" i="2"/>
  <c r="C49" i="2"/>
  <c r="D48" i="2"/>
  <c r="C48" i="2"/>
  <c r="D47" i="2"/>
  <c r="C47" i="2"/>
  <c r="D46" i="2"/>
  <c r="C46" i="2"/>
  <c r="D45" i="2"/>
  <c r="C45" i="2"/>
  <c r="N43" i="2"/>
  <c r="M43" i="2"/>
  <c r="L43" i="2"/>
  <c r="K43" i="2"/>
  <c r="J43" i="2"/>
  <c r="I43" i="2"/>
  <c r="H43" i="2"/>
  <c r="F43" i="2"/>
  <c r="E43" i="2"/>
  <c r="D42" i="2"/>
  <c r="C42" i="2"/>
  <c r="D41" i="2"/>
  <c r="C41" i="2"/>
  <c r="D40" i="2"/>
  <c r="C40" i="2"/>
  <c r="D39" i="2"/>
  <c r="C39" i="2"/>
  <c r="D38" i="2"/>
  <c r="C38" i="2"/>
  <c r="D37" i="2"/>
  <c r="C37" i="2"/>
  <c r="N35" i="2"/>
  <c r="M35" i="2"/>
  <c r="L35" i="2"/>
  <c r="K35" i="2"/>
  <c r="J35" i="2"/>
  <c r="I35" i="2"/>
  <c r="H35" i="2"/>
  <c r="G35" i="2"/>
  <c r="F35" i="2"/>
  <c r="E35" i="2"/>
  <c r="D34" i="2"/>
  <c r="C34" i="2"/>
  <c r="D33" i="2"/>
  <c r="C33" i="2"/>
  <c r="D32" i="2"/>
  <c r="C32" i="2"/>
  <c r="D31" i="2"/>
  <c r="C31" i="2"/>
  <c r="D30" i="2"/>
  <c r="C30" i="2"/>
  <c r="D29" i="2"/>
  <c r="C29" i="2"/>
  <c r="J27" i="2"/>
  <c r="I27" i="2"/>
  <c r="H27" i="2"/>
  <c r="G27" i="2"/>
  <c r="F27" i="2"/>
  <c r="N27" i="2"/>
  <c r="M27" i="2"/>
  <c r="L27" i="2"/>
  <c r="K27" i="2"/>
  <c r="D26" i="2"/>
  <c r="D25" i="2"/>
  <c r="D24" i="2"/>
  <c r="D23" i="2"/>
  <c r="D22" i="2"/>
  <c r="D21" i="2"/>
  <c r="S29" i="2"/>
  <c r="I17" i="2" l="1"/>
  <c r="M17" i="2"/>
  <c r="K18" i="2"/>
  <c r="K19" i="2" s="1"/>
  <c r="K11" i="2" s="1"/>
  <c r="H17" i="2"/>
  <c r="F16" i="2"/>
  <c r="M18" i="2"/>
  <c r="G17" i="2"/>
  <c r="E17" i="2"/>
  <c r="L18" i="2"/>
  <c r="L19" i="2" s="1"/>
  <c r="L11" i="2" s="1"/>
  <c r="F13" i="2"/>
  <c r="E14" i="2"/>
  <c r="F14" i="2"/>
  <c r="C67" i="2"/>
  <c r="D67" i="2"/>
  <c r="C59" i="2"/>
  <c r="D59" i="2"/>
  <c r="D51" i="2"/>
  <c r="C51" i="2"/>
  <c r="D43" i="2"/>
  <c r="C43" i="2"/>
  <c r="D35" i="2"/>
  <c r="C35" i="2"/>
  <c r="D27" i="2"/>
  <c r="C25" i="2"/>
  <c r="C22" i="2"/>
  <c r="C24" i="2"/>
  <c r="M19" i="2" l="1"/>
  <c r="M11" i="2" s="1"/>
  <c r="N17" i="2"/>
  <c r="J17" i="2"/>
  <c r="J18" i="2"/>
  <c r="I15" i="2"/>
  <c r="I18" i="2"/>
  <c r="H18" i="2"/>
  <c r="H19" i="2" s="1"/>
  <c r="H11" i="2" s="1"/>
  <c r="E13" i="2"/>
  <c r="C26" i="2"/>
  <c r="C23" i="2"/>
  <c r="AB77" i="2"/>
  <c r="AA77" i="2"/>
  <c r="Z77" i="2"/>
  <c r="Y77" i="2"/>
  <c r="X77" i="2"/>
  <c r="W77" i="2"/>
  <c r="V77" i="2"/>
  <c r="U77" i="2"/>
  <c r="T77" i="2"/>
  <c r="S77" i="2"/>
  <c r="R76" i="2"/>
  <c r="Q76" i="2"/>
  <c r="R75" i="2"/>
  <c r="Q75" i="2"/>
  <c r="R74" i="2"/>
  <c r="Q74" i="2"/>
  <c r="R73" i="2"/>
  <c r="Q73" i="2"/>
  <c r="R72" i="2"/>
  <c r="Q72" i="2"/>
  <c r="R71" i="2"/>
  <c r="Q71" i="2"/>
  <c r="AB69" i="2"/>
  <c r="AA69" i="2"/>
  <c r="Z69" i="2"/>
  <c r="Y69" i="2"/>
  <c r="X69" i="2"/>
  <c r="W69" i="2"/>
  <c r="V69" i="2"/>
  <c r="U69" i="2"/>
  <c r="T69" i="2"/>
  <c r="S69" i="2"/>
  <c r="R68" i="2"/>
  <c r="Q68" i="2"/>
  <c r="R67" i="2"/>
  <c r="Q67" i="2"/>
  <c r="R66" i="2"/>
  <c r="Q66" i="2"/>
  <c r="R65" i="2"/>
  <c r="Q65" i="2"/>
  <c r="R64" i="2"/>
  <c r="Q64" i="2"/>
  <c r="R63" i="2"/>
  <c r="Q63" i="2"/>
  <c r="AB61" i="2"/>
  <c r="AA61" i="2"/>
  <c r="Z61" i="2"/>
  <c r="Y61" i="2"/>
  <c r="X61" i="2"/>
  <c r="W61" i="2"/>
  <c r="V61" i="2"/>
  <c r="U61" i="2"/>
  <c r="T61" i="2"/>
  <c r="S61" i="2"/>
  <c r="R60" i="2"/>
  <c r="Q60" i="2"/>
  <c r="R59" i="2"/>
  <c r="Q59" i="2"/>
  <c r="R58" i="2"/>
  <c r="Q58" i="2"/>
  <c r="R57" i="2"/>
  <c r="Q57" i="2"/>
  <c r="R56" i="2"/>
  <c r="Q56" i="2"/>
  <c r="R55" i="2"/>
  <c r="Q55" i="2"/>
  <c r="AB53" i="2"/>
  <c r="AA53" i="2"/>
  <c r="Z53" i="2"/>
  <c r="Y53" i="2"/>
  <c r="X53" i="2"/>
  <c r="W53" i="2"/>
  <c r="V53" i="2"/>
  <c r="U53" i="2"/>
  <c r="T53" i="2"/>
  <c r="S53" i="2"/>
  <c r="R52" i="2"/>
  <c r="Q52" i="2"/>
  <c r="R51" i="2"/>
  <c r="Q51" i="2"/>
  <c r="R50" i="2"/>
  <c r="Q50" i="2"/>
  <c r="R49" i="2"/>
  <c r="Q49" i="2"/>
  <c r="R48" i="2"/>
  <c r="Q48" i="2"/>
  <c r="R47" i="2"/>
  <c r="Q47" i="2"/>
  <c r="AB45" i="2"/>
  <c r="AA45" i="2"/>
  <c r="Z45" i="2"/>
  <c r="Y45" i="2"/>
  <c r="X45" i="2"/>
  <c r="W45" i="2"/>
  <c r="V45" i="2"/>
  <c r="U45" i="2"/>
  <c r="T45" i="2"/>
  <c r="S45" i="2"/>
  <c r="Q44" i="2"/>
  <c r="Q43" i="2"/>
  <c r="Q42" i="2"/>
  <c r="Q41" i="2"/>
  <c r="Q40" i="2"/>
  <c r="Q39" i="2"/>
  <c r="AB37" i="2"/>
  <c r="AA37" i="2"/>
  <c r="Z37" i="2"/>
  <c r="X37" i="2"/>
  <c r="W37" i="2"/>
  <c r="V37" i="2"/>
  <c r="U37" i="2"/>
  <c r="T37" i="2"/>
  <c r="S37" i="2"/>
  <c r="R36" i="2"/>
  <c r="Q36" i="2"/>
  <c r="R35" i="2"/>
  <c r="Q35" i="2"/>
  <c r="R34" i="2"/>
  <c r="Q34" i="2"/>
  <c r="R33" i="2"/>
  <c r="Q33" i="2"/>
  <c r="R32" i="2"/>
  <c r="Q32" i="2"/>
  <c r="R31" i="2"/>
  <c r="Q31" i="2"/>
  <c r="AB29" i="2"/>
  <c r="AA29" i="2"/>
  <c r="Z29" i="2"/>
  <c r="Y29" i="2"/>
  <c r="X29" i="2"/>
  <c r="W29" i="2"/>
  <c r="V29" i="2"/>
  <c r="U29" i="2"/>
  <c r="T29" i="2"/>
  <c r="R28" i="2"/>
  <c r="Q28" i="2"/>
  <c r="R27" i="2"/>
  <c r="Q27" i="2"/>
  <c r="R26" i="2"/>
  <c r="Q26" i="2"/>
  <c r="R25" i="2"/>
  <c r="Q25" i="2"/>
  <c r="R24" i="2"/>
  <c r="Q24" i="2"/>
  <c r="R23" i="2"/>
  <c r="Q23" i="2"/>
  <c r="AA21" i="2"/>
  <c r="Z21" i="2"/>
  <c r="Y21" i="2"/>
  <c r="X21" i="2"/>
  <c r="W21" i="2"/>
  <c r="V21" i="2"/>
  <c r="U21" i="2"/>
  <c r="R19" i="2"/>
  <c r="Q19" i="2"/>
  <c r="R18" i="2"/>
  <c r="Q18" i="2"/>
  <c r="R17" i="2"/>
  <c r="Q17" i="2"/>
  <c r="R16" i="2"/>
  <c r="Q16" i="2"/>
  <c r="R15" i="2"/>
  <c r="Q15" i="2"/>
  <c r="AB13" i="2"/>
  <c r="Z13" i="2"/>
  <c r="Y13" i="2"/>
  <c r="X13" i="2"/>
  <c r="W13" i="2"/>
  <c r="V13" i="2"/>
  <c r="U13" i="2"/>
  <c r="T13" i="2"/>
  <c r="S13" i="2"/>
  <c r="R12" i="2"/>
  <c r="R11" i="2"/>
  <c r="Q11" i="2"/>
  <c r="R10" i="2"/>
  <c r="R9" i="2"/>
  <c r="Q9" i="2"/>
  <c r="R8" i="2"/>
  <c r="R7" i="2"/>
  <c r="I19" i="2" l="1"/>
  <c r="I11" i="2" s="1"/>
  <c r="J19" i="2"/>
  <c r="J11" i="2" s="1"/>
  <c r="F17" i="2"/>
  <c r="F18" i="2"/>
  <c r="C13" i="2"/>
  <c r="G18" i="2"/>
  <c r="G19" i="2" s="1"/>
  <c r="G11" i="2" s="1"/>
  <c r="Q77" i="2"/>
  <c r="R77" i="2"/>
  <c r="R69" i="2"/>
  <c r="Q69" i="2"/>
  <c r="Q61" i="2"/>
  <c r="R61" i="2"/>
  <c r="R53" i="2"/>
  <c r="Q53" i="2"/>
  <c r="R45" i="2"/>
  <c r="Q45" i="2"/>
  <c r="C16" i="2"/>
  <c r="Q37" i="2"/>
  <c r="R37" i="2"/>
  <c r="C14" i="2"/>
  <c r="Q29" i="2"/>
  <c r="R29" i="2"/>
  <c r="D17" i="2"/>
  <c r="C17" i="2"/>
  <c r="D16" i="2"/>
  <c r="D14" i="2"/>
  <c r="D15" i="2"/>
  <c r="R13" i="2"/>
  <c r="D13" i="2"/>
  <c r="C15" i="2"/>
  <c r="Q13" i="2"/>
  <c r="E27" i="2"/>
  <c r="C27" i="2"/>
  <c r="F19" i="2" l="1"/>
  <c r="F11" i="2" s="1"/>
  <c r="T21" i="2"/>
  <c r="R20" i="2"/>
  <c r="R21" i="2" s="1"/>
  <c r="D19" i="2" s="1"/>
  <c r="D11" i="2" s="1"/>
  <c r="N18" i="2"/>
  <c r="N19" i="2" s="1"/>
  <c r="N11" i="2" s="1"/>
  <c r="AB21" i="2"/>
  <c r="E18" i="2"/>
  <c r="E19" i="2" s="1"/>
  <c r="E11" i="2" s="1"/>
  <c r="S21" i="2"/>
  <c r="Q20" i="2"/>
  <c r="D18" i="2" l="1"/>
  <c r="Q21" i="2"/>
  <c r="C19" i="2" s="1"/>
  <c r="C11" i="2" s="1"/>
  <c r="C18" i="2"/>
</calcChain>
</file>

<file path=xl/sharedStrings.xml><?xml version="1.0" encoding="utf-8"?>
<sst xmlns="http://schemas.openxmlformats.org/spreadsheetml/2006/main" count="962" uniqueCount="52">
  <si>
    <t>トン数</t>
  </si>
  <si>
    <t>隻</t>
  </si>
  <si>
    <t>t</t>
  </si>
  <si>
    <t>外航商船</t>
  </si>
  <si>
    <t>内航商船</t>
  </si>
  <si>
    <t>内航自航</t>
  </si>
  <si>
    <t>漁　　船</t>
  </si>
  <si>
    <t>避難船</t>
  </si>
  <si>
    <t>その他</t>
  </si>
  <si>
    <t>計</t>
  </si>
  <si>
    <t>熊野江港</t>
  </si>
  <si>
    <t>延岡新港</t>
  </si>
  <si>
    <t>美々津港</t>
  </si>
  <si>
    <t>6,000総トン</t>
    <phoneticPr fontId="1"/>
  </si>
  <si>
    <t>総　  　数</t>
    <phoneticPr fontId="1"/>
  </si>
  <si>
    <t>3000総トン以上</t>
    <rPh sb="4" eb="5">
      <t>ソウ</t>
    </rPh>
    <rPh sb="7" eb="9">
      <t>イジョウ</t>
    </rPh>
    <phoneticPr fontId="1"/>
  </si>
  <si>
    <t>1000総トン以上</t>
    <rPh sb="4" eb="5">
      <t>ソウ</t>
    </rPh>
    <rPh sb="7" eb="9">
      <t>イジョウ</t>
    </rPh>
    <phoneticPr fontId="1"/>
  </si>
  <si>
    <t>500総トン以上</t>
    <rPh sb="3" eb="4">
      <t>ソウ</t>
    </rPh>
    <rPh sb="6" eb="8">
      <t>イジョウ</t>
    </rPh>
    <phoneticPr fontId="1"/>
  </si>
  <si>
    <t>5総トン以上</t>
    <phoneticPr fontId="1"/>
  </si>
  <si>
    <t>年次及び港湾</t>
    <rPh sb="4" eb="6">
      <t>コウワン</t>
    </rPh>
    <phoneticPr fontId="1"/>
  </si>
  <si>
    <t>以　　　 上</t>
    <phoneticPr fontId="1"/>
  </si>
  <si>
    <t>6000総トン未満</t>
    <phoneticPr fontId="1"/>
  </si>
  <si>
    <t>3000総トン未満</t>
    <phoneticPr fontId="1"/>
  </si>
  <si>
    <t>1000総トン未満</t>
    <phoneticPr fontId="1"/>
  </si>
  <si>
    <t>500総トン未満</t>
    <phoneticPr fontId="1"/>
  </si>
  <si>
    <t>隻 数</t>
    <phoneticPr fontId="1"/>
  </si>
  <si>
    <t>宮 崎 港</t>
    <phoneticPr fontId="1"/>
  </si>
  <si>
    <t>総　　  数</t>
    <phoneticPr fontId="1"/>
  </si>
  <si>
    <t>平 岩 港</t>
    <rPh sb="0" eb="3">
      <t>ヒライワ</t>
    </rPh>
    <phoneticPr fontId="1"/>
  </si>
  <si>
    <t>大 納 港</t>
    <rPh sb="0" eb="1">
      <t>オオ</t>
    </rPh>
    <rPh sb="2" eb="3">
      <t>オオサ</t>
    </rPh>
    <phoneticPr fontId="1"/>
  </si>
  <si>
    <t>黒 井 港</t>
    <rPh sb="0" eb="1">
      <t>クロ</t>
    </rPh>
    <rPh sb="2" eb="3">
      <t>イ</t>
    </rPh>
    <phoneticPr fontId="1"/>
  </si>
  <si>
    <t>隻 数</t>
    <phoneticPr fontId="1"/>
  </si>
  <si>
    <t>総　　数</t>
    <phoneticPr fontId="1"/>
  </si>
  <si>
    <t>細 島 港</t>
    <phoneticPr fontId="1"/>
  </si>
  <si>
    <t>油 津 港</t>
    <phoneticPr fontId="1"/>
  </si>
  <si>
    <t>古 江 港</t>
    <phoneticPr fontId="1"/>
  </si>
  <si>
    <t>延 岡 港</t>
    <phoneticPr fontId="1"/>
  </si>
  <si>
    <t>内 海 港</t>
    <phoneticPr fontId="1"/>
  </si>
  <si>
    <t>大 島 港</t>
    <phoneticPr fontId="1"/>
  </si>
  <si>
    <t>外 浦 港</t>
    <phoneticPr fontId="1"/>
  </si>
  <si>
    <t>福 島 港</t>
    <phoneticPr fontId="1"/>
  </si>
  <si>
    <t xml:space="preserve">118. ト     ン     数     階     級    </t>
    <phoneticPr fontId="1"/>
  </si>
  <si>
    <t>内航商船</t>
    <phoneticPr fontId="1"/>
  </si>
  <si>
    <t>　４</t>
  </si>
  <si>
    <t>　５</t>
  </si>
  <si>
    <t>-</t>
  </si>
  <si>
    <t>令和２年</t>
    <rPh sb="3" eb="4">
      <t>ネン</t>
    </rPh>
    <phoneticPr fontId="1"/>
  </si>
  <si>
    <t>　３</t>
    <phoneticPr fontId="1"/>
  </si>
  <si>
    <t>　６</t>
  </si>
  <si>
    <t>-</t>
    <phoneticPr fontId="1"/>
  </si>
  <si>
    <t>資料提供　県港湾課</t>
    <phoneticPr fontId="1"/>
  </si>
  <si>
    <r>
      <t xml:space="preserve">    別   入   港   船   舶</t>
    </r>
    <r>
      <rPr>
        <sz val="18"/>
        <rFont val="ＭＳ ゴシック"/>
        <family val="3"/>
        <charset val="128"/>
      </rPr>
      <t xml:space="preserve"> </t>
    </r>
    <r>
      <rPr>
        <sz val="18"/>
        <rFont val="ＭＳ 明朝"/>
        <family val="1"/>
        <charset val="128"/>
      </rPr>
      <t>（令和６年）</t>
    </r>
    <rPh sb="23" eb="24">
      <t>レイ</t>
    </rPh>
    <rPh sb="24" eb="25">
      <t>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</si>
</sst>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 * #,##0;_ * \-#,##0;_ * &quot;-&quot;;_ @\ "/>
    <numFmt numFmtId="177" formatCode="#,##0_);[Red]\(#,##0\)"/>
  </numFmts>
  <fonts count="9" x14ac:knownFonts="1"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8"/>
      <name val="ＭＳ 明朝"/>
      <family val="1"/>
      <charset val="128"/>
    </font>
    <font>
      <sz val="22"/>
      <name val="ＭＳ ゴシック"/>
      <family val="3"/>
      <charset val="128"/>
    </font>
    <font>
      <sz val="18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Ｐゴシック"/>
      <family val="3"/>
      <charset val="128"/>
    </font>
    <font>
      <sz val="1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</borders>
  <cellStyleXfs count="3">
    <xf numFmtId="0" fontId="0" fillId="2" borderId="0"/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62">
    <xf numFmtId="0" fontId="0" fillId="2" borderId="0" xfId="0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Continuous" vertical="center"/>
    </xf>
    <xf numFmtId="0" fontId="5" fillId="0" borderId="5" xfId="0" applyFont="1" applyFill="1" applyBorder="1" applyAlignment="1">
      <alignment horizontal="centerContinuous" vertical="center"/>
    </xf>
    <xf numFmtId="0" fontId="5" fillId="2" borderId="4" xfId="0" applyFont="1" applyBorder="1" applyAlignment="1">
      <alignment horizontal="centerContinuous" vertical="center"/>
    </xf>
    <xf numFmtId="0" fontId="5" fillId="2" borderId="5" xfId="0" applyFont="1" applyBorder="1" applyAlignment="1">
      <alignment horizontal="centerContinuous" vertical="center"/>
    </xf>
    <xf numFmtId="0" fontId="5" fillId="2" borderId="2" xfId="0" applyFont="1" applyBorder="1" applyAlignment="1">
      <alignment horizontal="centerContinuous" vertical="center"/>
    </xf>
    <xf numFmtId="0" fontId="5" fillId="0" borderId="13" xfId="0" applyFont="1" applyFill="1" applyBorder="1" applyAlignment="1">
      <alignment vertical="center"/>
    </xf>
    <xf numFmtId="0" fontId="5" fillId="0" borderId="14" xfId="0" applyFont="1" applyFill="1" applyBorder="1" applyAlignment="1">
      <alignment vertical="center"/>
    </xf>
    <xf numFmtId="0" fontId="5" fillId="0" borderId="0" xfId="0" applyFont="1" applyFill="1" applyAlignment="1">
      <alignment horizontal="centerContinuous" vertical="center"/>
    </xf>
    <xf numFmtId="0" fontId="5" fillId="0" borderId="1" xfId="0" applyFont="1" applyFill="1" applyBorder="1" applyAlignment="1">
      <alignment horizontal="centerContinuous" vertical="center"/>
    </xf>
    <xf numFmtId="0" fontId="5" fillId="0" borderId="6" xfId="0" applyFont="1" applyFill="1" applyBorder="1" applyAlignment="1">
      <alignment horizontal="centerContinuous" vertical="center"/>
    </xf>
    <xf numFmtId="0" fontId="5" fillId="0" borderId="7" xfId="0" applyFont="1" applyFill="1" applyBorder="1" applyAlignment="1">
      <alignment horizontal="centerContinuous" vertical="center"/>
    </xf>
    <xf numFmtId="0" fontId="5" fillId="2" borderId="6" xfId="0" applyFont="1" applyBorder="1" applyAlignment="1">
      <alignment horizontal="centerContinuous" vertical="center"/>
    </xf>
    <xf numFmtId="0" fontId="5" fillId="2" borderId="7" xfId="0" applyFont="1" applyBorder="1" applyAlignment="1">
      <alignment horizontal="centerContinuous" vertical="center"/>
    </xf>
    <xf numFmtId="0" fontId="5" fillId="2" borderId="8" xfId="0" applyFont="1" applyBorder="1" applyAlignment="1">
      <alignment horizontal="centerContinuous" vertical="center"/>
    </xf>
    <xf numFmtId="0" fontId="5" fillId="0" borderId="8" xfId="0" applyFont="1" applyFill="1" applyBorder="1" applyAlignment="1">
      <alignment horizontal="centerContinuous" vertical="center"/>
    </xf>
    <xf numFmtId="0" fontId="5" fillId="0" borderId="9" xfId="0" applyFont="1" applyFill="1" applyBorder="1" applyAlignment="1">
      <alignment horizontal="centerContinuous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Continuous" vertical="center"/>
    </xf>
    <xf numFmtId="0" fontId="5" fillId="0" borderId="16" xfId="0" applyFont="1" applyFill="1" applyBorder="1" applyAlignment="1">
      <alignment horizontal="centerContinuous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13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vertical="center"/>
    </xf>
    <xf numFmtId="0" fontId="5" fillId="0" borderId="16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5" fillId="0" borderId="9" xfId="0" applyFont="1" applyFill="1" applyBorder="1" applyAlignment="1">
      <alignment horizontal="center" vertical="center"/>
    </xf>
    <xf numFmtId="177" fontId="5" fillId="0" borderId="0" xfId="0" applyNumberFormat="1" applyFont="1" applyFill="1" applyAlignment="1">
      <alignment horizontal="right" vertical="center" shrinkToFit="1"/>
    </xf>
    <xf numFmtId="176" fontId="5" fillId="0" borderId="0" xfId="0" applyNumberFormat="1" applyFont="1" applyFill="1" applyAlignment="1">
      <alignment horizontal="right" vertical="center" shrinkToFit="1"/>
    </xf>
    <xf numFmtId="3" fontId="5" fillId="0" borderId="0" xfId="0" applyNumberFormat="1" applyFont="1" applyFill="1" applyAlignment="1">
      <alignment horizontal="right" vertical="center" shrinkToFit="1"/>
    </xf>
    <xf numFmtId="0" fontId="5" fillId="0" borderId="8" xfId="0" applyFont="1" applyFill="1" applyBorder="1" applyAlignment="1">
      <alignment horizontal="right" vertical="center" shrinkToFit="1"/>
    </xf>
    <xf numFmtId="0" fontId="5" fillId="0" borderId="15" xfId="0" applyFont="1" applyFill="1" applyBorder="1" applyAlignment="1">
      <alignment horizontal="right" vertical="center"/>
    </xf>
    <xf numFmtId="176" fontId="5" fillId="0" borderId="15" xfId="0" applyNumberFormat="1" applyFont="1" applyFill="1" applyBorder="1" applyAlignment="1">
      <alignment horizontal="right" vertical="center"/>
    </xf>
    <xf numFmtId="0" fontId="0" fillId="2" borderId="2" xfId="0" applyBorder="1" applyAlignment="1">
      <alignment horizontal="centerContinuous" vertical="center"/>
    </xf>
    <xf numFmtId="0" fontId="0" fillId="2" borderId="8" xfId="0" applyBorder="1" applyAlignment="1">
      <alignment horizontal="centerContinuous" vertical="center"/>
    </xf>
    <xf numFmtId="0" fontId="0" fillId="0" borderId="19" xfId="0" applyFill="1" applyBorder="1" applyAlignment="1">
      <alignment horizontal="center" vertical="center"/>
    </xf>
    <xf numFmtId="9" fontId="0" fillId="0" borderId="0" xfId="0" applyNumberForma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0" xfId="0" quotePrefix="1" applyFont="1" applyFill="1" applyAlignment="1">
      <alignment horizontal="center" vertical="center"/>
    </xf>
    <xf numFmtId="0" fontId="5" fillId="2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</cellXfs>
  <cellStyles count="3">
    <cellStyle name="桁区切り 2" xfId="2" xr:uid="{FE3C3CB5-F8F5-4A24-A23B-D159F0E49156}"/>
    <cellStyle name="標準" xfId="0" builtinId="0"/>
    <cellStyle name="標準 2" xfId="1" xr:uid="{80A70345-FBF7-40CD-961D-60A18209662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647700</xdr:colOff>
      <xdr:row>12</xdr:row>
      <xdr:rowOff>30480</xdr:rowOff>
    </xdr:from>
    <xdr:to>
      <xdr:col>1</xdr:col>
      <xdr:colOff>53340</xdr:colOff>
      <xdr:row>19</xdr:row>
      <xdr:rowOff>30480</xdr:rowOff>
    </xdr:to>
    <xdr:sp macro="" textlink="">
      <xdr:nvSpPr>
        <xdr:cNvPr id="2219" name="AutoShape 9">
          <a:extLst>
            <a:ext uri="{FF2B5EF4-FFF2-40B4-BE49-F238E27FC236}">
              <a16:creationId xmlns:a16="http://schemas.microsoft.com/office/drawing/2014/main" id="{C3EBB798-AAE4-4B22-96EC-4A3DB3E134E5}"/>
            </a:ext>
          </a:extLst>
        </xdr:cNvPr>
        <xdr:cNvSpPr>
          <a:spLocks/>
        </xdr:cNvSpPr>
      </xdr:nvSpPr>
      <xdr:spPr bwMode="auto">
        <a:xfrm>
          <a:off x="647700" y="3116580"/>
          <a:ext cx="129540" cy="1600200"/>
        </a:xfrm>
        <a:prstGeom prst="leftBrace">
          <a:avLst>
            <a:gd name="adj1" fmla="val 14386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657224</xdr:colOff>
      <xdr:row>20</xdr:row>
      <xdr:rowOff>0</xdr:rowOff>
    </xdr:from>
    <xdr:to>
      <xdr:col>1</xdr:col>
      <xdr:colOff>53339</xdr:colOff>
      <xdr:row>27</xdr:row>
      <xdr:rowOff>0</xdr:rowOff>
    </xdr:to>
    <xdr:sp macro="" textlink="">
      <xdr:nvSpPr>
        <xdr:cNvPr id="2220" name="AutoShape 10">
          <a:extLst>
            <a:ext uri="{FF2B5EF4-FFF2-40B4-BE49-F238E27FC236}">
              <a16:creationId xmlns:a16="http://schemas.microsoft.com/office/drawing/2014/main" id="{769506A4-8C6D-4651-835F-723477021C95}"/>
            </a:ext>
          </a:extLst>
        </xdr:cNvPr>
        <xdr:cNvSpPr>
          <a:spLocks/>
        </xdr:cNvSpPr>
      </xdr:nvSpPr>
      <xdr:spPr bwMode="auto">
        <a:xfrm>
          <a:off x="657224" y="4914900"/>
          <a:ext cx="120015" cy="1600200"/>
        </a:xfrm>
        <a:prstGeom prst="leftBrace">
          <a:avLst>
            <a:gd name="adj1" fmla="val 108923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657225</xdr:colOff>
      <xdr:row>14</xdr:row>
      <xdr:rowOff>36195</xdr:rowOff>
    </xdr:from>
    <xdr:to>
      <xdr:col>15</xdr:col>
      <xdr:colOff>57150</xdr:colOff>
      <xdr:row>21</xdr:row>
      <xdr:rowOff>28575</xdr:rowOff>
    </xdr:to>
    <xdr:sp macro="" textlink="">
      <xdr:nvSpPr>
        <xdr:cNvPr id="2221" name="AutoShape 19">
          <a:extLst>
            <a:ext uri="{FF2B5EF4-FFF2-40B4-BE49-F238E27FC236}">
              <a16:creationId xmlns:a16="http://schemas.microsoft.com/office/drawing/2014/main" id="{F8F03B09-CC9F-4A84-8C49-B99EB3BD4DBB}"/>
            </a:ext>
          </a:extLst>
        </xdr:cNvPr>
        <xdr:cNvSpPr>
          <a:spLocks/>
        </xdr:cNvSpPr>
      </xdr:nvSpPr>
      <xdr:spPr bwMode="auto">
        <a:xfrm>
          <a:off x="10991850" y="3579495"/>
          <a:ext cx="123825" cy="1592580"/>
        </a:xfrm>
        <a:prstGeom prst="leftBrace">
          <a:avLst>
            <a:gd name="adj1" fmla="val 57192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657225</xdr:colOff>
      <xdr:row>22</xdr:row>
      <xdr:rowOff>38100</xdr:rowOff>
    </xdr:from>
    <xdr:to>
      <xdr:col>15</xdr:col>
      <xdr:colOff>59055</xdr:colOff>
      <xdr:row>29</xdr:row>
      <xdr:rowOff>7620</xdr:rowOff>
    </xdr:to>
    <xdr:sp macro="" textlink="">
      <xdr:nvSpPr>
        <xdr:cNvPr id="2222" name="AutoShape 20">
          <a:extLst>
            <a:ext uri="{FF2B5EF4-FFF2-40B4-BE49-F238E27FC236}">
              <a16:creationId xmlns:a16="http://schemas.microsoft.com/office/drawing/2014/main" id="{EA7BBC5B-2012-40B3-A3C8-1B1A2B023EFE}"/>
            </a:ext>
          </a:extLst>
        </xdr:cNvPr>
        <xdr:cNvSpPr>
          <a:spLocks/>
        </xdr:cNvSpPr>
      </xdr:nvSpPr>
      <xdr:spPr bwMode="auto">
        <a:xfrm>
          <a:off x="10991850" y="5410200"/>
          <a:ext cx="125730" cy="1569720"/>
        </a:xfrm>
        <a:prstGeom prst="leftBrace">
          <a:avLst>
            <a:gd name="adj1" fmla="val 69588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647700</xdr:colOff>
      <xdr:row>30</xdr:row>
      <xdr:rowOff>0</xdr:rowOff>
    </xdr:from>
    <xdr:to>
      <xdr:col>15</xdr:col>
      <xdr:colOff>38100</xdr:colOff>
      <xdr:row>37</xdr:row>
      <xdr:rowOff>15240</xdr:rowOff>
    </xdr:to>
    <xdr:sp macro="" textlink="">
      <xdr:nvSpPr>
        <xdr:cNvPr id="2223" name="AutoShape 21">
          <a:extLst>
            <a:ext uri="{FF2B5EF4-FFF2-40B4-BE49-F238E27FC236}">
              <a16:creationId xmlns:a16="http://schemas.microsoft.com/office/drawing/2014/main" id="{0A3495C6-9EEF-480E-A137-979BA70114CE}"/>
            </a:ext>
          </a:extLst>
        </xdr:cNvPr>
        <xdr:cNvSpPr>
          <a:spLocks/>
        </xdr:cNvSpPr>
      </xdr:nvSpPr>
      <xdr:spPr bwMode="auto">
        <a:xfrm>
          <a:off x="10982325" y="7200900"/>
          <a:ext cx="114300" cy="1615440"/>
        </a:xfrm>
        <a:prstGeom prst="leftBrace">
          <a:avLst>
            <a:gd name="adj1" fmla="val 69129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628650</xdr:colOff>
      <xdr:row>69</xdr:row>
      <xdr:rowOff>226695</xdr:rowOff>
    </xdr:from>
    <xdr:to>
      <xdr:col>15</xdr:col>
      <xdr:colOff>38100</xdr:colOff>
      <xdr:row>77</xdr:row>
      <xdr:rowOff>28575</xdr:rowOff>
    </xdr:to>
    <xdr:sp macro="" textlink="">
      <xdr:nvSpPr>
        <xdr:cNvPr id="2224" name="AutoShape 26">
          <a:extLst>
            <a:ext uri="{FF2B5EF4-FFF2-40B4-BE49-F238E27FC236}">
              <a16:creationId xmlns:a16="http://schemas.microsoft.com/office/drawing/2014/main" id="{5CBA380E-8A06-4DA4-AE6F-E5BB43487AF7}"/>
            </a:ext>
          </a:extLst>
        </xdr:cNvPr>
        <xdr:cNvSpPr>
          <a:spLocks/>
        </xdr:cNvSpPr>
      </xdr:nvSpPr>
      <xdr:spPr bwMode="auto">
        <a:xfrm>
          <a:off x="10963275" y="16342995"/>
          <a:ext cx="133350" cy="1630680"/>
        </a:xfrm>
        <a:prstGeom prst="leftBrace">
          <a:avLst>
            <a:gd name="adj1" fmla="val 90827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657225</xdr:colOff>
      <xdr:row>6</xdr:row>
      <xdr:rowOff>5715</xdr:rowOff>
    </xdr:from>
    <xdr:to>
      <xdr:col>15</xdr:col>
      <xdr:colOff>38100</xdr:colOff>
      <xdr:row>12</xdr:row>
      <xdr:rowOff>226695</xdr:rowOff>
    </xdr:to>
    <xdr:sp macro="" textlink="">
      <xdr:nvSpPr>
        <xdr:cNvPr id="2225" name="AutoShape 19">
          <a:extLst>
            <a:ext uri="{FF2B5EF4-FFF2-40B4-BE49-F238E27FC236}">
              <a16:creationId xmlns:a16="http://schemas.microsoft.com/office/drawing/2014/main" id="{01A3B240-F259-4936-B51E-4E6CD3129E4A}"/>
            </a:ext>
          </a:extLst>
        </xdr:cNvPr>
        <xdr:cNvSpPr>
          <a:spLocks/>
        </xdr:cNvSpPr>
      </xdr:nvSpPr>
      <xdr:spPr bwMode="auto">
        <a:xfrm>
          <a:off x="10991850" y="1720215"/>
          <a:ext cx="104775" cy="1592580"/>
        </a:xfrm>
        <a:prstGeom prst="leftBrace">
          <a:avLst>
            <a:gd name="adj1" fmla="val 71616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657225</xdr:colOff>
      <xdr:row>37</xdr:row>
      <xdr:rowOff>188595</xdr:rowOff>
    </xdr:from>
    <xdr:to>
      <xdr:col>15</xdr:col>
      <xdr:colOff>36195</xdr:colOff>
      <xdr:row>44</xdr:row>
      <xdr:rowOff>211455</xdr:rowOff>
    </xdr:to>
    <xdr:sp macro="" textlink="">
      <xdr:nvSpPr>
        <xdr:cNvPr id="2226" name="AutoShape 21">
          <a:extLst>
            <a:ext uri="{FF2B5EF4-FFF2-40B4-BE49-F238E27FC236}">
              <a16:creationId xmlns:a16="http://schemas.microsoft.com/office/drawing/2014/main" id="{64C60F73-D990-444A-8C05-958037AE97DA}"/>
            </a:ext>
          </a:extLst>
        </xdr:cNvPr>
        <xdr:cNvSpPr>
          <a:spLocks/>
        </xdr:cNvSpPr>
      </xdr:nvSpPr>
      <xdr:spPr bwMode="auto">
        <a:xfrm>
          <a:off x="10991850" y="8989695"/>
          <a:ext cx="102870" cy="1623060"/>
        </a:xfrm>
        <a:prstGeom prst="leftBrace">
          <a:avLst>
            <a:gd name="adj1" fmla="val 73630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638175</xdr:colOff>
      <xdr:row>46</xdr:row>
      <xdr:rowOff>0</xdr:rowOff>
    </xdr:from>
    <xdr:to>
      <xdr:col>15</xdr:col>
      <xdr:colOff>38100</xdr:colOff>
      <xdr:row>53</xdr:row>
      <xdr:rowOff>15240</xdr:rowOff>
    </xdr:to>
    <xdr:sp macro="" textlink="">
      <xdr:nvSpPr>
        <xdr:cNvPr id="2227" name="AutoShape 21">
          <a:extLst>
            <a:ext uri="{FF2B5EF4-FFF2-40B4-BE49-F238E27FC236}">
              <a16:creationId xmlns:a16="http://schemas.microsoft.com/office/drawing/2014/main" id="{ABE5F696-46D6-44D2-83D6-409C243123CC}"/>
            </a:ext>
          </a:extLst>
        </xdr:cNvPr>
        <xdr:cNvSpPr>
          <a:spLocks/>
        </xdr:cNvSpPr>
      </xdr:nvSpPr>
      <xdr:spPr bwMode="auto">
        <a:xfrm>
          <a:off x="10972800" y="10858500"/>
          <a:ext cx="123825" cy="1615440"/>
        </a:xfrm>
        <a:prstGeom prst="leftBrace">
          <a:avLst>
            <a:gd name="adj1" fmla="val 73315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638175</xdr:colOff>
      <xdr:row>53</xdr:row>
      <xdr:rowOff>219075</xdr:rowOff>
    </xdr:from>
    <xdr:to>
      <xdr:col>15</xdr:col>
      <xdr:colOff>59055</xdr:colOff>
      <xdr:row>61</xdr:row>
      <xdr:rowOff>5715</xdr:rowOff>
    </xdr:to>
    <xdr:sp macro="" textlink="">
      <xdr:nvSpPr>
        <xdr:cNvPr id="2228" name="AutoShape 21">
          <a:extLst>
            <a:ext uri="{FF2B5EF4-FFF2-40B4-BE49-F238E27FC236}">
              <a16:creationId xmlns:a16="http://schemas.microsoft.com/office/drawing/2014/main" id="{91A6924C-E9E5-407B-BAD7-C1FCCC72CD03}"/>
            </a:ext>
          </a:extLst>
        </xdr:cNvPr>
        <xdr:cNvSpPr>
          <a:spLocks/>
        </xdr:cNvSpPr>
      </xdr:nvSpPr>
      <xdr:spPr bwMode="auto">
        <a:xfrm>
          <a:off x="10972800" y="12677775"/>
          <a:ext cx="144780" cy="1615440"/>
        </a:xfrm>
        <a:prstGeom prst="leftBrace">
          <a:avLst>
            <a:gd name="adj1" fmla="val 70835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609600</xdr:colOff>
      <xdr:row>62</xdr:row>
      <xdr:rowOff>7620</xdr:rowOff>
    </xdr:from>
    <xdr:to>
      <xdr:col>15</xdr:col>
      <xdr:colOff>15240</xdr:colOff>
      <xdr:row>69</xdr:row>
      <xdr:rowOff>30480</xdr:rowOff>
    </xdr:to>
    <xdr:sp macro="" textlink="">
      <xdr:nvSpPr>
        <xdr:cNvPr id="2229" name="AutoShape 21">
          <a:extLst>
            <a:ext uri="{FF2B5EF4-FFF2-40B4-BE49-F238E27FC236}">
              <a16:creationId xmlns:a16="http://schemas.microsoft.com/office/drawing/2014/main" id="{A219B1C1-690B-4AE3-9FA5-A704EDB7015D}"/>
            </a:ext>
          </a:extLst>
        </xdr:cNvPr>
        <xdr:cNvSpPr>
          <a:spLocks/>
        </xdr:cNvSpPr>
      </xdr:nvSpPr>
      <xdr:spPr bwMode="auto">
        <a:xfrm>
          <a:off x="10944225" y="14523720"/>
          <a:ext cx="129540" cy="2442210"/>
        </a:xfrm>
        <a:prstGeom prst="leftBrace">
          <a:avLst>
            <a:gd name="adj1" fmla="val 109187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657225</xdr:colOff>
      <xdr:row>28</xdr:row>
      <xdr:rowOff>0</xdr:rowOff>
    </xdr:from>
    <xdr:to>
      <xdr:col>1</xdr:col>
      <xdr:colOff>30480</xdr:colOff>
      <xdr:row>35</xdr:row>
      <xdr:rowOff>22860</xdr:rowOff>
    </xdr:to>
    <xdr:sp macro="" textlink="">
      <xdr:nvSpPr>
        <xdr:cNvPr id="2230" name="AutoShape 10">
          <a:extLst>
            <a:ext uri="{FF2B5EF4-FFF2-40B4-BE49-F238E27FC236}">
              <a16:creationId xmlns:a16="http://schemas.microsoft.com/office/drawing/2014/main" id="{569B061A-5825-4FC8-BB2E-BDEED879F81E}"/>
            </a:ext>
          </a:extLst>
        </xdr:cNvPr>
        <xdr:cNvSpPr>
          <a:spLocks/>
        </xdr:cNvSpPr>
      </xdr:nvSpPr>
      <xdr:spPr bwMode="auto">
        <a:xfrm>
          <a:off x="657225" y="6743700"/>
          <a:ext cx="97155" cy="1623060"/>
        </a:xfrm>
        <a:prstGeom prst="leftBrace">
          <a:avLst>
            <a:gd name="adj1" fmla="val 11095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657225</xdr:colOff>
      <xdr:row>36</xdr:row>
      <xdr:rowOff>0</xdr:rowOff>
    </xdr:from>
    <xdr:to>
      <xdr:col>1</xdr:col>
      <xdr:colOff>15240</xdr:colOff>
      <xdr:row>43</xdr:row>
      <xdr:rowOff>22860</xdr:rowOff>
    </xdr:to>
    <xdr:sp macro="" textlink="">
      <xdr:nvSpPr>
        <xdr:cNvPr id="2231" name="AutoShape 10">
          <a:extLst>
            <a:ext uri="{FF2B5EF4-FFF2-40B4-BE49-F238E27FC236}">
              <a16:creationId xmlns:a16="http://schemas.microsoft.com/office/drawing/2014/main" id="{EE74072C-9851-4037-AE66-2D1B03E298BF}"/>
            </a:ext>
          </a:extLst>
        </xdr:cNvPr>
        <xdr:cNvSpPr>
          <a:spLocks/>
        </xdr:cNvSpPr>
      </xdr:nvSpPr>
      <xdr:spPr bwMode="auto">
        <a:xfrm>
          <a:off x="657225" y="8572500"/>
          <a:ext cx="81915" cy="1623060"/>
        </a:xfrm>
        <a:prstGeom prst="leftBrace">
          <a:avLst>
            <a:gd name="adj1" fmla="val 112203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657225</xdr:colOff>
      <xdr:row>51</xdr:row>
      <xdr:rowOff>213360</xdr:rowOff>
    </xdr:from>
    <xdr:to>
      <xdr:col>1</xdr:col>
      <xdr:colOff>45720</xdr:colOff>
      <xdr:row>59</xdr:row>
      <xdr:rowOff>0</xdr:rowOff>
    </xdr:to>
    <xdr:sp macro="" textlink="">
      <xdr:nvSpPr>
        <xdr:cNvPr id="2232" name="AutoShape 10">
          <a:extLst>
            <a:ext uri="{FF2B5EF4-FFF2-40B4-BE49-F238E27FC236}">
              <a16:creationId xmlns:a16="http://schemas.microsoft.com/office/drawing/2014/main" id="{91A3A5A9-305E-4070-B30D-DEC583FC1D3D}"/>
            </a:ext>
          </a:extLst>
        </xdr:cNvPr>
        <xdr:cNvSpPr>
          <a:spLocks/>
        </xdr:cNvSpPr>
      </xdr:nvSpPr>
      <xdr:spPr bwMode="auto">
        <a:xfrm>
          <a:off x="657225" y="12214860"/>
          <a:ext cx="112395" cy="1615440"/>
        </a:xfrm>
        <a:prstGeom prst="leftBrace">
          <a:avLst>
            <a:gd name="adj1" fmla="val 110078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657225</xdr:colOff>
      <xdr:row>60</xdr:row>
      <xdr:rowOff>30480</xdr:rowOff>
    </xdr:from>
    <xdr:to>
      <xdr:col>1</xdr:col>
      <xdr:colOff>15240</xdr:colOff>
      <xdr:row>67</xdr:row>
      <xdr:rowOff>45720</xdr:rowOff>
    </xdr:to>
    <xdr:sp macro="" textlink="">
      <xdr:nvSpPr>
        <xdr:cNvPr id="2233" name="AutoShape 10">
          <a:extLst>
            <a:ext uri="{FF2B5EF4-FFF2-40B4-BE49-F238E27FC236}">
              <a16:creationId xmlns:a16="http://schemas.microsoft.com/office/drawing/2014/main" id="{4B560738-F8D9-48AC-9E43-F0E21457E1DC}"/>
            </a:ext>
          </a:extLst>
        </xdr:cNvPr>
        <xdr:cNvSpPr>
          <a:spLocks/>
        </xdr:cNvSpPr>
      </xdr:nvSpPr>
      <xdr:spPr bwMode="auto">
        <a:xfrm>
          <a:off x="657225" y="14089380"/>
          <a:ext cx="81915" cy="1615440"/>
        </a:xfrm>
        <a:prstGeom prst="leftBrace">
          <a:avLst>
            <a:gd name="adj1" fmla="val 110263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647700</xdr:colOff>
      <xdr:row>44</xdr:row>
      <xdr:rowOff>11430</xdr:rowOff>
    </xdr:from>
    <xdr:to>
      <xdr:col>1</xdr:col>
      <xdr:colOff>47625</xdr:colOff>
      <xdr:row>51</xdr:row>
      <xdr:rowOff>26670</xdr:rowOff>
    </xdr:to>
    <xdr:sp macro="" textlink="">
      <xdr:nvSpPr>
        <xdr:cNvPr id="2234" name="AutoShape 10">
          <a:extLst>
            <a:ext uri="{FF2B5EF4-FFF2-40B4-BE49-F238E27FC236}">
              <a16:creationId xmlns:a16="http://schemas.microsoft.com/office/drawing/2014/main" id="{DE836EC4-22B6-4D39-B7C5-4134B51D14CA}"/>
            </a:ext>
          </a:extLst>
        </xdr:cNvPr>
        <xdr:cNvSpPr>
          <a:spLocks/>
        </xdr:cNvSpPr>
      </xdr:nvSpPr>
      <xdr:spPr bwMode="auto">
        <a:xfrm>
          <a:off x="647700" y="10412730"/>
          <a:ext cx="123825" cy="1615440"/>
        </a:xfrm>
        <a:prstGeom prst="leftBrace">
          <a:avLst>
            <a:gd name="adj1" fmla="val 102413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48"/>
  <sheetViews>
    <sheetView showGridLines="0" showZeros="0" tabSelected="1" showOutlineSymbols="0" zoomScale="85" zoomScaleNormal="85" zoomScaleSheetLayoutView="80" workbookViewId="0">
      <pane ySplit="5" topLeftCell="A6" activePane="bottomLeft" state="frozen"/>
      <selection pane="bottomLeft" activeCell="O2" sqref="O2:AB2"/>
    </sheetView>
  </sheetViews>
  <sheetFormatPr defaultColWidth="10.69921875" defaultRowHeight="14.25" customHeight="1" x14ac:dyDescent="0.2"/>
  <cols>
    <col min="1" max="2" width="9.5" style="1" bestFit="1" customWidth="1"/>
    <col min="3" max="3" width="8.5" style="1" bestFit="1" customWidth="1"/>
    <col min="4" max="4" width="12.69921875" style="1" bestFit="1" customWidth="1"/>
    <col min="5" max="5" width="6.5" style="1" bestFit="1" customWidth="1"/>
    <col min="6" max="6" width="12.69921875" style="1" bestFit="1" customWidth="1"/>
    <col min="7" max="7" width="6.5" style="1" bestFit="1" customWidth="1"/>
    <col min="8" max="8" width="11.69921875" style="1" customWidth="1"/>
    <col min="9" max="9" width="6.5" style="1" bestFit="1" customWidth="1"/>
    <col min="10" max="10" width="11.69921875" style="1" customWidth="1"/>
    <col min="11" max="11" width="6.5" style="1" bestFit="1" customWidth="1"/>
    <col min="12" max="12" width="11.69921875" style="1" customWidth="1"/>
    <col min="13" max="13" width="9.59765625" style="1" bestFit="1" customWidth="1"/>
    <col min="14" max="14" width="11.69921875" style="1" customWidth="1"/>
    <col min="15" max="16" width="9.5" style="1" bestFit="1" customWidth="1"/>
    <col min="17" max="17" width="8.5" style="1" bestFit="1" customWidth="1"/>
    <col min="18" max="18" width="10.69921875" style="1" customWidth="1"/>
    <col min="19" max="19" width="7.69921875" style="1" customWidth="1"/>
    <col min="20" max="20" width="10.69921875" style="1" customWidth="1"/>
    <col min="21" max="21" width="7.69921875" style="1" customWidth="1"/>
    <col min="22" max="22" width="10.69921875" style="1" customWidth="1"/>
    <col min="23" max="23" width="7.69921875" style="1" customWidth="1"/>
    <col min="24" max="24" width="10.69921875" style="1" customWidth="1"/>
    <col min="25" max="25" width="7.69921875" style="1" customWidth="1"/>
    <col min="26" max="26" width="10.69921875" style="1" customWidth="1"/>
    <col min="27" max="27" width="8.5" style="1" bestFit="1" customWidth="1"/>
    <col min="28" max="16384" width="10.69921875" style="1"/>
  </cols>
  <sheetData>
    <row r="1" spans="1:28" ht="25.5" customHeight="1" x14ac:dyDescent="0.2">
      <c r="A1" s="54" t="s">
        <v>41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 t="s">
        <v>51</v>
      </c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</row>
    <row r="2" spans="1:28" ht="45" customHeight="1" x14ac:dyDescent="0.2">
      <c r="A2" s="4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</row>
    <row r="3" spans="1:28" ht="18" customHeight="1" x14ac:dyDescent="0.2">
      <c r="A3" s="3"/>
      <c r="B3" s="4"/>
      <c r="C3" s="48" t="s">
        <v>14</v>
      </c>
      <c r="D3" s="49"/>
      <c r="E3" s="5" t="s">
        <v>13</v>
      </c>
      <c r="F3" s="6"/>
      <c r="G3" s="7" t="s">
        <v>15</v>
      </c>
      <c r="H3" s="8"/>
      <c r="I3" s="7" t="s">
        <v>16</v>
      </c>
      <c r="J3" s="8"/>
      <c r="K3" s="7" t="s">
        <v>17</v>
      </c>
      <c r="L3" s="8"/>
      <c r="M3" s="7" t="s">
        <v>18</v>
      </c>
      <c r="N3" s="9"/>
      <c r="O3" s="10"/>
      <c r="P3" s="11"/>
      <c r="Q3" s="52" t="s">
        <v>27</v>
      </c>
      <c r="R3" s="53"/>
      <c r="S3" s="5" t="s">
        <v>13</v>
      </c>
      <c r="T3" s="6"/>
      <c r="U3" s="7" t="s">
        <v>15</v>
      </c>
      <c r="V3" s="8"/>
      <c r="W3" s="7" t="s">
        <v>16</v>
      </c>
      <c r="X3" s="8"/>
      <c r="Y3" s="7" t="s">
        <v>17</v>
      </c>
      <c r="Z3" s="8"/>
      <c r="AA3" s="7" t="s">
        <v>18</v>
      </c>
      <c r="AB3" s="43"/>
    </row>
    <row r="4" spans="1:28" ht="18" customHeight="1" x14ac:dyDescent="0.2">
      <c r="A4" s="12" t="s">
        <v>19</v>
      </c>
      <c r="B4" s="13"/>
      <c r="C4" s="50"/>
      <c r="D4" s="51"/>
      <c r="E4" s="14" t="s">
        <v>20</v>
      </c>
      <c r="F4" s="15"/>
      <c r="G4" s="16" t="s">
        <v>21</v>
      </c>
      <c r="H4" s="17"/>
      <c r="I4" s="16" t="s">
        <v>22</v>
      </c>
      <c r="J4" s="17"/>
      <c r="K4" s="16" t="s">
        <v>23</v>
      </c>
      <c r="L4" s="17"/>
      <c r="M4" s="16" t="s">
        <v>24</v>
      </c>
      <c r="N4" s="18"/>
      <c r="O4" s="12" t="s">
        <v>19</v>
      </c>
      <c r="P4" s="13"/>
      <c r="Q4" s="50"/>
      <c r="R4" s="51"/>
      <c r="S4" s="14" t="s">
        <v>20</v>
      </c>
      <c r="T4" s="15"/>
      <c r="U4" s="16" t="s">
        <v>21</v>
      </c>
      <c r="V4" s="17"/>
      <c r="W4" s="16" t="s">
        <v>22</v>
      </c>
      <c r="X4" s="17"/>
      <c r="Y4" s="16" t="s">
        <v>23</v>
      </c>
      <c r="Z4" s="17"/>
      <c r="AA4" s="16" t="s">
        <v>24</v>
      </c>
      <c r="AB4" s="44"/>
    </row>
    <row r="5" spans="1:28" ht="18" customHeight="1" x14ac:dyDescent="0.2">
      <c r="A5" s="19"/>
      <c r="B5" s="20"/>
      <c r="C5" s="21" t="s">
        <v>25</v>
      </c>
      <c r="D5" s="22" t="s">
        <v>0</v>
      </c>
      <c r="E5" s="22" t="s">
        <v>31</v>
      </c>
      <c r="F5" s="22" t="s">
        <v>0</v>
      </c>
      <c r="G5" s="22" t="s">
        <v>31</v>
      </c>
      <c r="H5" s="22" t="s">
        <v>0</v>
      </c>
      <c r="I5" s="22" t="s">
        <v>31</v>
      </c>
      <c r="J5" s="22" t="s">
        <v>0</v>
      </c>
      <c r="K5" s="22" t="s">
        <v>31</v>
      </c>
      <c r="L5" s="22" t="s">
        <v>0</v>
      </c>
      <c r="M5" s="22" t="s">
        <v>31</v>
      </c>
      <c r="N5" s="23" t="s">
        <v>0</v>
      </c>
      <c r="O5" s="24"/>
      <c r="P5" s="25"/>
      <c r="Q5" s="26" t="s">
        <v>25</v>
      </c>
      <c r="R5" s="27" t="s">
        <v>0</v>
      </c>
      <c r="S5" s="27" t="s">
        <v>31</v>
      </c>
      <c r="T5" s="27" t="s">
        <v>0</v>
      </c>
      <c r="U5" s="27" t="s">
        <v>31</v>
      </c>
      <c r="V5" s="27" t="s">
        <v>0</v>
      </c>
      <c r="W5" s="27" t="s">
        <v>31</v>
      </c>
      <c r="X5" s="27" t="s">
        <v>0</v>
      </c>
      <c r="Y5" s="27" t="s">
        <v>31</v>
      </c>
      <c r="Z5" s="27" t="s">
        <v>0</v>
      </c>
      <c r="AA5" s="27" t="s">
        <v>31</v>
      </c>
      <c r="AB5" s="45" t="s">
        <v>0</v>
      </c>
    </row>
    <row r="6" spans="1:28" ht="15" customHeight="1" x14ac:dyDescent="0.2">
      <c r="A6" s="28"/>
      <c r="B6" s="29"/>
      <c r="C6" s="30" t="s">
        <v>1</v>
      </c>
      <c r="D6" s="30" t="s">
        <v>2</v>
      </c>
      <c r="E6" s="30" t="s">
        <v>1</v>
      </c>
      <c r="F6" s="30" t="s">
        <v>2</v>
      </c>
      <c r="G6" s="30" t="s">
        <v>1</v>
      </c>
      <c r="H6" s="30" t="s">
        <v>2</v>
      </c>
      <c r="I6" s="30" t="s">
        <v>1</v>
      </c>
      <c r="J6" s="30" t="s">
        <v>2</v>
      </c>
      <c r="K6" s="30" t="s">
        <v>1</v>
      </c>
      <c r="L6" s="30" t="s">
        <v>2</v>
      </c>
      <c r="M6" s="30" t="s">
        <v>1</v>
      </c>
      <c r="N6" s="30" t="s">
        <v>2</v>
      </c>
      <c r="O6" s="10"/>
      <c r="P6" s="11"/>
      <c r="Q6" s="31" t="s">
        <v>1</v>
      </c>
      <c r="R6" s="31" t="s">
        <v>2</v>
      </c>
      <c r="S6" s="31" t="s">
        <v>1</v>
      </c>
      <c r="T6" s="31" t="s">
        <v>2</v>
      </c>
      <c r="U6" s="31" t="s">
        <v>1</v>
      </c>
      <c r="V6" s="31" t="s">
        <v>2</v>
      </c>
      <c r="W6" s="31" t="s">
        <v>1</v>
      </c>
      <c r="X6" s="31" t="s">
        <v>2</v>
      </c>
      <c r="Y6" s="31" t="s">
        <v>1</v>
      </c>
      <c r="Z6" s="31" t="s">
        <v>2</v>
      </c>
      <c r="AA6" s="31" t="s">
        <v>1</v>
      </c>
      <c r="AB6" s="31" t="s">
        <v>2</v>
      </c>
    </row>
    <row r="7" spans="1:28" ht="18" customHeight="1" x14ac:dyDescent="0.2">
      <c r="A7" s="59" t="s">
        <v>46</v>
      </c>
      <c r="B7" s="60"/>
      <c r="C7" s="38">
        <v>28087</v>
      </c>
      <c r="D7" s="38">
        <v>14288712</v>
      </c>
      <c r="E7" s="38">
        <v>774</v>
      </c>
      <c r="F7" s="38">
        <v>9398057</v>
      </c>
      <c r="G7" s="38">
        <v>533</v>
      </c>
      <c r="H7" s="38">
        <v>2395230</v>
      </c>
      <c r="I7" s="38">
        <v>248</v>
      </c>
      <c r="J7" s="38">
        <v>543937</v>
      </c>
      <c r="K7" s="38">
        <v>899</v>
      </c>
      <c r="L7" s="38">
        <v>711987</v>
      </c>
      <c r="M7" s="38">
        <v>25633</v>
      </c>
      <c r="N7" s="38">
        <v>1239501</v>
      </c>
      <c r="O7" s="28"/>
      <c r="P7" s="32" t="s">
        <v>3</v>
      </c>
      <c r="Q7" s="38">
        <f>SUM(S7,U7,W7,Y7,AA7)</f>
        <v>7</v>
      </c>
      <c r="R7" s="38">
        <f t="shared" ref="Q7:R12" si="0">SUM(T7,V7,X7,Z7,AB7)</f>
        <v>9700</v>
      </c>
      <c r="S7" s="37" t="s">
        <v>45</v>
      </c>
      <c r="T7" s="37" t="s">
        <v>45</v>
      </c>
      <c r="U7" s="37" t="s">
        <v>45</v>
      </c>
      <c r="V7" s="37" t="s">
        <v>45</v>
      </c>
      <c r="W7" s="37" t="s">
        <v>45</v>
      </c>
      <c r="X7" s="37" t="s">
        <v>45</v>
      </c>
      <c r="Y7" s="37">
        <v>7</v>
      </c>
      <c r="Z7" s="38">
        <v>9700</v>
      </c>
      <c r="AA7" s="37" t="s">
        <v>45</v>
      </c>
      <c r="AB7" s="37" t="s">
        <v>45</v>
      </c>
    </row>
    <row r="8" spans="1:28" ht="18" customHeight="1" x14ac:dyDescent="0.2">
      <c r="A8" s="57" t="s">
        <v>47</v>
      </c>
      <c r="B8" s="58"/>
      <c r="C8" s="38">
        <v>30547</v>
      </c>
      <c r="D8" s="38">
        <v>14470586</v>
      </c>
      <c r="E8" s="38">
        <v>763</v>
      </c>
      <c r="F8" s="38">
        <v>9591673</v>
      </c>
      <c r="G8" s="38">
        <v>519</v>
      </c>
      <c r="H8" s="38">
        <v>2387650</v>
      </c>
      <c r="I8" s="38">
        <v>242</v>
      </c>
      <c r="J8" s="38">
        <v>503994</v>
      </c>
      <c r="K8" s="38">
        <v>935</v>
      </c>
      <c r="L8" s="38">
        <v>747790</v>
      </c>
      <c r="M8" s="38">
        <v>28088</v>
      </c>
      <c r="N8" s="38">
        <v>1239479</v>
      </c>
      <c r="O8" s="28"/>
      <c r="P8" s="32" t="s">
        <v>42</v>
      </c>
      <c r="Q8" s="38">
        <f>SUM(S8,U8,W8,Y8,AA8)</f>
        <v>323</v>
      </c>
      <c r="R8" s="38">
        <f t="shared" si="0"/>
        <v>245114</v>
      </c>
      <c r="S8" s="37" t="s">
        <v>45</v>
      </c>
      <c r="T8" s="37" t="s">
        <v>45</v>
      </c>
      <c r="U8" s="37" t="s">
        <v>45</v>
      </c>
      <c r="V8" s="37" t="s">
        <v>45</v>
      </c>
      <c r="W8" s="37" t="s">
        <v>45</v>
      </c>
      <c r="X8" s="37" t="s">
        <v>45</v>
      </c>
      <c r="Y8" s="39">
        <v>105</v>
      </c>
      <c r="Z8" s="39">
        <v>145320</v>
      </c>
      <c r="AA8" s="39">
        <v>218</v>
      </c>
      <c r="AB8" s="39">
        <v>99794</v>
      </c>
    </row>
    <row r="9" spans="1:28" ht="18" customHeight="1" x14ac:dyDescent="0.2">
      <c r="A9" s="57" t="s">
        <v>43</v>
      </c>
      <c r="B9" s="58"/>
      <c r="C9" s="38">
        <v>29707</v>
      </c>
      <c r="D9" s="38">
        <v>14972907</v>
      </c>
      <c r="E9" s="38">
        <v>746</v>
      </c>
      <c r="F9" s="38">
        <v>10181902</v>
      </c>
      <c r="G9" s="38">
        <v>479</v>
      </c>
      <c r="H9" s="38">
        <v>2213782</v>
      </c>
      <c r="I9" s="38">
        <v>286</v>
      </c>
      <c r="J9" s="38">
        <v>633045</v>
      </c>
      <c r="K9" s="38">
        <v>880</v>
      </c>
      <c r="L9" s="38">
        <v>681998</v>
      </c>
      <c r="M9" s="38">
        <v>27316</v>
      </c>
      <c r="N9" s="38">
        <v>1262180</v>
      </c>
      <c r="O9" s="28"/>
      <c r="P9" s="32" t="s">
        <v>5</v>
      </c>
      <c r="Q9" s="38">
        <f t="shared" si="0"/>
        <v>0</v>
      </c>
      <c r="R9" s="38">
        <f t="shared" si="0"/>
        <v>0</v>
      </c>
      <c r="S9" s="37" t="s">
        <v>45</v>
      </c>
      <c r="T9" s="37" t="s">
        <v>45</v>
      </c>
      <c r="U9" s="37" t="s">
        <v>45</v>
      </c>
      <c r="V9" s="37" t="s">
        <v>45</v>
      </c>
      <c r="W9" s="37" t="s">
        <v>45</v>
      </c>
      <c r="X9" s="37" t="s">
        <v>45</v>
      </c>
      <c r="Y9" s="37" t="s">
        <v>45</v>
      </c>
      <c r="Z9" s="37" t="s">
        <v>45</v>
      </c>
      <c r="AA9" s="37" t="s">
        <v>45</v>
      </c>
      <c r="AB9" s="37" t="s">
        <v>45</v>
      </c>
    </row>
    <row r="10" spans="1:28" ht="18" customHeight="1" x14ac:dyDescent="0.2">
      <c r="A10" s="57" t="s">
        <v>44</v>
      </c>
      <c r="B10" s="58"/>
      <c r="C10" s="38">
        <v>33136</v>
      </c>
      <c r="D10" s="38">
        <v>18264011</v>
      </c>
      <c r="E10" s="38">
        <v>834</v>
      </c>
      <c r="F10" s="38">
        <v>12747070</v>
      </c>
      <c r="G10" s="38">
        <v>520</v>
      </c>
      <c r="H10" s="38">
        <v>2392041</v>
      </c>
      <c r="I10" s="38">
        <v>393</v>
      </c>
      <c r="J10" s="38">
        <v>761020</v>
      </c>
      <c r="K10" s="38">
        <v>1087</v>
      </c>
      <c r="L10" s="38">
        <v>952633</v>
      </c>
      <c r="M10" s="38">
        <v>30302</v>
      </c>
      <c r="N10" s="38">
        <v>1411247</v>
      </c>
      <c r="O10" s="28" t="s">
        <v>11</v>
      </c>
      <c r="P10" s="32" t="s">
        <v>6</v>
      </c>
      <c r="Q10" s="38">
        <f>SUM(S10,U10,W10,Y10,AA10)</f>
        <v>0</v>
      </c>
      <c r="R10" s="38">
        <f t="shared" si="0"/>
        <v>0</v>
      </c>
      <c r="S10" s="37" t="s">
        <v>45</v>
      </c>
      <c r="T10" s="37" t="s">
        <v>45</v>
      </c>
      <c r="U10" s="37" t="s">
        <v>45</v>
      </c>
      <c r="V10" s="37" t="s">
        <v>45</v>
      </c>
      <c r="W10" s="37" t="s">
        <v>45</v>
      </c>
      <c r="X10" s="37" t="s">
        <v>45</v>
      </c>
      <c r="Y10" s="37" t="s">
        <v>45</v>
      </c>
      <c r="Z10" s="37" t="s">
        <v>45</v>
      </c>
      <c r="AA10" s="37" t="s">
        <v>49</v>
      </c>
      <c r="AB10" s="37" t="s">
        <v>49</v>
      </c>
    </row>
    <row r="11" spans="1:28" ht="18" customHeight="1" x14ac:dyDescent="0.2">
      <c r="A11" s="57" t="s">
        <v>48</v>
      </c>
      <c r="B11" s="58"/>
      <c r="C11" s="38">
        <f>C19</f>
        <v>33363</v>
      </c>
      <c r="D11" s="38">
        <f>D19</f>
        <v>16375820</v>
      </c>
      <c r="E11" s="38">
        <f t="shared" ref="E11:M11" si="1">E19</f>
        <v>806</v>
      </c>
      <c r="F11" s="38">
        <f t="shared" si="1"/>
        <v>11699868</v>
      </c>
      <c r="G11" s="38">
        <f t="shared" si="1"/>
        <v>434</v>
      </c>
      <c r="H11" s="38">
        <f t="shared" si="1"/>
        <v>2008726</v>
      </c>
      <c r="I11" s="38">
        <f t="shared" si="1"/>
        <v>246</v>
      </c>
      <c r="J11" s="38">
        <f t="shared" si="1"/>
        <v>543525</v>
      </c>
      <c r="K11" s="38">
        <f t="shared" si="1"/>
        <v>944</v>
      </c>
      <c r="L11" s="38">
        <f t="shared" si="1"/>
        <v>849249</v>
      </c>
      <c r="M11" s="38">
        <f t="shared" si="1"/>
        <v>30933</v>
      </c>
      <c r="N11" s="38">
        <f>N19</f>
        <v>1274452</v>
      </c>
      <c r="O11" s="28"/>
      <c r="P11" s="32" t="s">
        <v>7</v>
      </c>
      <c r="Q11" s="38">
        <f t="shared" si="0"/>
        <v>0</v>
      </c>
      <c r="R11" s="38">
        <f t="shared" si="0"/>
        <v>0</v>
      </c>
      <c r="S11" s="37" t="s">
        <v>45</v>
      </c>
      <c r="T11" s="37" t="s">
        <v>45</v>
      </c>
      <c r="U11" s="37" t="s">
        <v>45</v>
      </c>
      <c r="V11" s="37" t="s">
        <v>45</v>
      </c>
      <c r="W11" s="37" t="s">
        <v>45</v>
      </c>
      <c r="X11" s="37" t="s">
        <v>45</v>
      </c>
      <c r="Y11" s="37" t="s">
        <v>45</v>
      </c>
      <c r="Z11" s="37" t="s">
        <v>45</v>
      </c>
      <c r="AA11" s="37" t="s">
        <v>45</v>
      </c>
      <c r="AB11" s="37" t="s">
        <v>45</v>
      </c>
    </row>
    <row r="12" spans="1:28" ht="18" customHeight="1" x14ac:dyDescent="0.2">
      <c r="A12" s="28"/>
      <c r="B12" s="32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28"/>
      <c r="P12" s="32" t="s">
        <v>8</v>
      </c>
      <c r="Q12" s="38">
        <f>SUM(S12,U12,W12,Y12,AA12)</f>
        <v>0</v>
      </c>
      <c r="R12" s="38">
        <f t="shared" si="0"/>
        <v>0</v>
      </c>
      <c r="S12" s="37" t="s">
        <v>45</v>
      </c>
      <c r="T12" s="37" t="s">
        <v>45</v>
      </c>
      <c r="U12" s="37" t="s">
        <v>45</v>
      </c>
      <c r="V12" s="37" t="s">
        <v>45</v>
      </c>
      <c r="W12" s="37" t="s">
        <v>45</v>
      </c>
      <c r="X12" s="37" t="s">
        <v>45</v>
      </c>
      <c r="Y12" s="37" t="s">
        <v>45</v>
      </c>
      <c r="Z12" s="37" t="s">
        <v>45</v>
      </c>
      <c r="AA12" s="37" t="s">
        <v>45</v>
      </c>
      <c r="AB12" s="37" t="s">
        <v>45</v>
      </c>
    </row>
    <row r="13" spans="1:28" ht="18" customHeight="1" x14ac:dyDescent="0.2">
      <c r="A13" s="28"/>
      <c r="B13" s="32" t="s">
        <v>3</v>
      </c>
      <c r="C13" s="38">
        <f t="shared" ref="C13:N13" si="2">SUM(C21,C29,C37,C45,C53,C61,Q7,Q15,Q23,Q31,Q39,Q47,Q55,Q63,Q71)</f>
        <v>390</v>
      </c>
      <c r="D13" s="38">
        <f t="shared" si="2"/>
        <v>4413846</v>
      </c>
      <c r="E13" s="38">
        <f t="shared" si="2"/>
        <v>223</v>
      </c>
      <c r="F13" s="38">
        <f t="shared" si="2"/>
        <v>3898844</v>
      </c>
      <c r="G13" s="38">
        <f t="shared" si="2"/>
        <v>72</v>
      </c>
      <c r="H13" s="38">
        <f t="shared" si="2"/>
        <v>301097</v>
      </c>
      <c r="I13" s="38">
        <f t="shared" si="2"/>
        <v>72</v>
      </c>
      <c r="J13" s="38">
        <f t="shared" si="2"/>
        <v>159798</v>
      </c>
      <c r="K13" s="38">
        <f t="shared" si="2"/>
        <v>23</v>
      </c>
      <c r="L13" s="38">
        <f t="shared" si="2"/>
        <v>54107</v>
      </c>
      <c r="M13" s="38">
        <f t="shared" si="2"/>
        <v>0</v>
      </c>
      <c r="N13" s="38">
        <f t="shared" si="2"/>
        <v>0</v>
      </c>
      <c r="O13" s="28"/>
      <c r="P13" s="32" t="s">
        <v>9</v>
      </c>
      <c r="Q13" s="38">
        <f>SUM(Q7:Q12)</f>
        <v>330</v>
      </c>
      <c r="R13" s="38">
        <f t="shared" ref="R13:AB13" si="3">SUM(R7:R12)</f>
        <v>254814</v>
      </c>
      <c r="S13" s="38">
        <f t="shared" si="3"/>
        <v>0</v>
      </c>
      <c r="T13" s="38">
        <f t="shared" si="3"/>
        <v>0</v>
      </c>
      <c r="U13" s="38">
        <f t="shared" si="3"/>
        <v>0</v>
      </c>
      <c r="V13" s="38">
        <f t="shared" si="3"/>
        <v>0</v>
      </c>
      <c r="W13" s="38">
        <f t="shared" si="3"/>
        <v>0</v>
      </c>
      <c r="X13" s="38">
        <f t="shared" si="3"/>
        <v>0</v>
      </c>
      <c r="Y13" s="38">
        <f t="shared" si="3"/>
        <v>112</v>
      </c>
      <c r="Z13" s="38">
        <f t="shared" si="3"/>
        <v>155020</v>
      </c>
      <c r="AA13" s="38">
        <f t="shared" si="3"/>
        <v>218</v>
      </c>
      <c r="AB13" s="38">
        <f t="shared" si="3"/>
        <v>99794</v>
      </c>
    </row>
    <row r="14" spans="1:28" ht="18" customHeight="1" x14ac:dyDescent="0.2">
      <c r="A14" s="28"/>
      <c r="B14" s="32" t="s">
        <v>4</v>
      </c>
      <c r="C14" s="38">
        <f t="shared" ref="C14:D14" si="4">SUM(C22,C30,C38,C46,C54,C62,Q8,Q16,Q24,Q32,Q40,Q48,Q56,Q64,Q72)</f>
        <v>3892</v>
      </c>
      <c r="D14" s="38">
        <f t="shared" si="4"/>
        <v>6483510</v>
      </c>
      <c r="E14" s="38">
        <f t="shared" ref="E14:E18" si="5">SUM(E22,E30,E38,E46,E54,E62,S8,S16,S24,S32,S40,S48,S56,S64,S72)</f>
        <v>229</v>
      </c>
      <c r="F14" s="38">
        <f t="shared" ref="F14:F18" si="6">SUM(F22,F30,F38,F46,F54,F62,T8,T16,T24,T32,T40,T48,T56,T64,T72)</f>
        <v>2860067</v>
      </c>
      <c r="G14" s="38">
        <f t="shared" ref="G14:G18" si="7">SUM(G22,G30,G38,G46,G54,G62,U8,U16,U24,U32,U40,U48,U56,U64,U72)</f>
        <v>346</v>
      </c>
      <c r="H14" s="38">
        <f t="shared" ref="H14:H18" si="8">SUM(H22,H30,H38,H46,H54,H62,V8,V16,V24,V32,V40,V48,V56,V64,V72)</f>
        <v>1646659</v>
      </c>
      <c r="I14" s="38">
        <f t="shared" ref="I14:I18" si="9">SUM(I22,I30,I38,I46,I54,I62,W8,W16,W24,W32,W40,W48,W56,W64,W72)</f>
        <v>110</v>
      </c>
      <c r="J14" s="38">
        <f t="shared" ref="J14:J18" si="10">SUM(J22,J30,J38,J46,J54,J62,X8,X16,X24,X32,X40,X48,X56,X64,X72)</f>
        <v>250857</v>
      </c>
      <c r="K14" s="38">
        <f t="shared" ref="K14:K18" si="11">SUM(K22,K30,K38,K46,K54,K62,Y8,Y16,Y24,Y32,Y40,Y48,Y56,Y64,Y72)</f>
        <v>852</v>
      </c>
      <c r="L14" s="38">
        <f t="shared" ref="L14:L18" si="12">SUM(L22,L30,L38,L46,L54,L62,Z8,Z16,Z24,Z32,Z40,Z48,Z56,Z64,Z72)</f>
        <v>749478</v>
      </c>
      <c r="M14" s="38">
        <f t="shared" ref="M14:M18" si="13">SUM(M22,M30,M38,M46,M54,M62,AA8,AA16,AA24,AA32,AA40,AA48,AA56,AA64,AA72)</f>
        <v>2355</v>
      </c>
      <c r="N14" s="38">
        <f t="shared" ref="N14:N18" si="14">SUM(N22,N30,N38,N46,N54,N62,AB8,AB16,AB24,AB32,AB40,AB48,AB56,AB64,AB72)</f>
        <v>976449</v>
      </c>
      <c r="O14" s="28"/>
      <c r="P14" s="2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</row>
    <row r="15" spans="1:28" ht="18" customHeight="1" x14ac:dyDescent="0.2">
      <c r="A15" s="28"/>
      <c r="B15" s="32" t="s">
        <v>5</v>
      </c>
      <c r="C15" s="38">
        <f t="shared" ref="C15:D15" si="15">SUM(C23,C31,C39,C47,C55,C63,Q9,Q17,Q25,Q33,Q41,Q49,Q57,Q65,Q73)</f>
        <v>351</v>
      </c>
      <c r="D15" s="38">
        <f t="shared" si="15"/>
        <v>4916106</v>
      </c>
      <c r="E15" s="38">
        <f t="shared" si="5"/>
        <v>351</v>
      </c>
      <c r="F15" s="38">
        <f t="shared" si="6"/>
        <v>4916106</v>
      </c>
      <c r="G15" s="38">
        <f t="shared" si="7"/>
        <v>0</v>
      </c>
      <c r="H15" s="38">
        <f t="shared" si="8"/>
        <v>0</v>
      </c>
      <c r="I15" s="38">
        <f t="shared" si="9"/>
        <v>0</v>
      </c>
      <c r="J15" s="38">
        <f t="shared" si="10"/>
        <v>0</v>
      </c>
      <c r="K15" s="38">
        <f t="shared" si="11"/>
        <v>0</v>
      </c>
      <c r="L15" s="38">
        <f t="shared" si="12"/>
        <v>0</v>
      </c>
      <c r="M15" s="38">
        <f t="shared" si="13"/>
        <v>0</v>
      </c>
      <c r="N15" s="38">
        <f t="shared" si="14"/>
        <v>0</v>
      </c>
      <c r="O15" s="28"/>
      <c r="P15" s="32" t="s">
        <v>3</v>
      </c>
      <c r="Q15" s="38">
        <f t="shared" ref="Q15:R20" si="16">SUM(S15,U15,W15,Y15,AA15)</f>
        <v>0</v>
      </c>
      <c r="R15" s="38">
        <f t="shared" si="16"/>
        <v>0</v>
      </c>
      <c r="S15" s="37" t="s">
        <v>45</v>
      </c>
      <c r="T15" s="37" t="s">
        <v>45</v>
      </c>
      <c r="U15" s="37" t="s">
        <v>45</v>
      </c>
      <c r="V15" s="37" t="s">
        <v>45</v>
      </c>
      <c r="W15" s="37" t="s">
        <v>45</v>
      </c>
      <c r="X15" s="37" t="s">
        <v>45</v>
      </c>
      <c r="Y15" s="37" t="s">
        <v>45</v>
      </c>
      <c r="Z15" s="37" t="s">
        <v>45</v>
      </c>
      <c r="AA15" s="37" t="s">
        <v>45</v>
      </c>
      <c r="AB15" s="37" t="s">
        <v>45</v>
      </c>
    </row>
    <row r="16" spans="1:28" ht="18" customHeight="1" x14ac:dyDescent="0.2">
      <c r="A16" s="28" t="s">
        <v>32</v>
      </c>
      <c r="B16" s="32" t="s">
        <v>6</v>
      </c>
      <c r="C16" s="38">
        <f t="shared" ref="C16:D16" si="17">SUM(C24,C32,C40,C48,C56,C64,Q10,Q18,Q26,Q34,Q42,Q50,Q58,Q66,Q74)</f>
        <v>26102</v>
      </c>
      <c r="D16" s="38">
        <f t="shared" si="17"/>
        <v>212896</v>
      </c>
      <c r="E16" s="38">
        <f t="shared" si="5"/>
        <v>0</v>
      </c>
      <c r="F16" s="38">
        <f t="shared" si="6"/>
        <v>0</v>
      </c>
      <c r="G16" s="38">
        <f t="shared" si="7"/>
        <v>0</v>
      </c>
      <c r="H16" s="38">
        <f t="shared" si="8"/>
        <v>0</v>
      </c>
      <c r="I16" s="38">
        <f t="shared" si="9"/>
        <v>0</v>
      </c>
      <c r="J16" s="38">
        <f t="shared" si="10"/>
        <v>0</v>
      </c>
      <c r="K16" s="38">
        <f t="shared" si="11"/>
        <v>0</v>
      </c>
      <c r="L16" s="38">
        <f t="shared" si="12"/>
        <v>0</v>
      </c>
      <c r="M16" s="38">
        <f t="shared" si="13"/>
        <v>26102</v>
      </c>
      <c r="N16" s="38">
        <f>SUM(N24,N32,N40,N48,N56,N64,AB10,AB18,AB26,AB34,AB42,AB50,AB58,AB66,AB74)</f>
        <v>212896</v>
      </c>
      <c r="O16" s="28"/>
      <c r="P16" s="32" t="s">
        <v>4</v>
      </c>
      <c r="Q16" s="38">
        <f t="shared" si="16"/>
        <v>0</v>
      </c>
      <c r="R16" s="38">
        <f t="shared" si="16"/>
        <v>0</v>
      </c>
      <c r="S16" s="37" t="s">
        <v>45</v>
      </c>
      <c r="T16" s="37" t="s">
        <v>45</v>
      </c>
      <c r="U16" s="37" t="s">
        <v>45</v>
      </c>
      <c r="V16" s="37" t="s">
        <v>45</v>
      </c>
      <c r="W16" s="37" t="s">
        <v>45</v>
      </c>
      <c r="X16" s="37" t="s">
        <v>49</v>
      </c>
      <c r="Y16" s="39" t="s">
        <v>45</v>
      </c>
      <c r="Z16" s="39" t="s">
        <v>45</v>
      </c>
      <c r="AA16" s="39" t="s">
        <v>49</v>
      </c>
      <c r="AB16" s="39" t="s">
        <v>49</v>
      </c>
    </row>
    <row r="17" spans="1:28" ht="18" customHeight="1" x14ac:dyDescent="0.2">
      <c r="A17" s="28"/>
      <c r="B17" s="32" t="s">
        <v>7</v>
      </c>
      <c r="C17" s="38">
        <f t="shared" ref="C17:D17" si="18">SUM(C25,C33,C41,C49,C57,C65,Q11,Q19,Q27,Q35,Q43,Q51,Q59,Q67,Q75)</f>
        <v>61</v>
      </c>
      <c r="D17" s="38">
        <f t="shared" si="18"/>
        <v>40410</v>
      </c>
      <c r="E17" s="38">
        <f t="shared" si="5"/>
        <v>0</v>
      </c>
      <c r="F17" s="38">
        <f t="shared" si="6"/>
        <v>0</v>
      </c>
      <c r="G17" s="38">
        <f t="shared" si="7"/>
        <v>2</v>
      </c>
      <c r="H17" s="38">
        <f t="shared" si="8"/>
        <v>7041</v>
      </c>
      <c r="I17" s="38">
        <f t="shared" si="9"/>
        <v>2</v>
      </c>
      <c r="J17" s="38">
        <f t="shared" si="10"/>
        <v>5105</v>
      </c>
      <c r="K17" s="38">
        <f t="shared" si="11"/>
        <v>19</v>
      </c>
      <c r="L17" s="38">
        <f t="shared" si="12"/>
        <v>13901</v>
      </c>
      <c r="M17" s="38">
        <f t="shared" si="13"/>
        <v>38</v>
      </c>
      <c r="N17" s="38">
        <f t="shared" si="14"/>
        <v>14363</v>
      </c>
      <c r="O17" s="28"/>
      <c r="P17" s="32" t="s">
        <v>5</v>
      </c>
      <c r="Q17" s="38">
        <f t="shared" si="16"/>
        <v>0</v>
      </c>
      <c r="R17" s="38">
        <f t="shared" si="16"/>
        <v>0</v>
      </c>
      <c r="S17" s="37" t="s">
        <v>45</v>
      </c>
      <c r="T17" s="37" t="s">
        <v>45</v>
      </c>
      <c r="U17" s="37" t="s">
        <v>45</v>
      </c>
      <c r="V17" s="37" t="s">
        <v>45</v>
      </c>
      <c r="W17" s="37" t="s">
        <v>45</v>
      </c>
      <c r="X17" s="37" t="s">
        <v>45</v>
      </c>
      <c r="Y17" s="37" t="s">
        <v>45</v>
      </c>
      <c r="Z17" s="37" t="s">
        <v>45</v>
      </c>
      <c r="AA17" s="37" t="s">
        <v>45</v>
      </c>
      <c r="AB17" s="37" t="s">
        <v>45</v>
      </c>
    </row>
    <row r="18" spans="1:28" ht="18" customHeight="1" x14ac:dyDescent="0.2">
      <c r="A18" s="28"/>
      <c r="B18" s="32" t="s">
        <v>8</v>
      </c>
      <c r="C18" s="38">
        <f t="shared" ref="C18:D18" si="19">SUM(C26,C34,C42,C50,C58,C66,Q12,Q20,Q28,Q36,Q44,Q52,Q60,Q68,Q76)</f>
        <v>2567</v>
      </c>
      <c r="D18" s="38">
        <f t="shared" si="19"/>
        <v>309052</v>
      </c>
      <c r="E18" s="38">
        <f t="shared" si="5"/>
        <v>3</v>
      </c>
      <c r="F18" s="38">
        <f t="shared" si="6"/>
        <v>24851</v>
      </c>
      <c r="G18" s="38">
        <f t="shared" si="7"/>
        <v>14</v>
      </c>
      <c r="H18" s="38">
        <f t="shared" si="8"/>
        <v>53929</v>
      </c>
      <c r="I18" s="38">
        <f t="shared" si="9"/>
        <v>62</v>
      </c>
      <c r="J18" s="38">
        <f t="shared" si="10"/>
        <v>127765</v>
      </c>
      <c r="K18" s="38">
        <f t="shared" si="11"/>
        <v>50</v>
      </c>
      <c r="L18" s="38">
        <f t="shared" si="12"/>
        <v>31763</v>
      </c>
      <c r="M18" s="38">
        <f t="shared" si="13"/>
        <v>2438</v>
      </c>
      <c r="N18" s="38">
        <f t="shared" si="14"/>
        <v>70744</v>
      </c>
      <c r="O18" s="28" t="s">
        <v>28</v>
      </c>
      <c r="P18" s="32" t="s">
        <v>6</v>
      </c>
      <c r="Q18" s="38">
        <f t="shared" si="16"/>
        <v>0</v>
      </c>
      <c r="R18" s="38">
        <f t="shared" si="16"/>
        <v>0</v>
      </c>
      <c r="S18" s="37" t="s">
        <v>45</v>
      </c>
      <c r="T18" s="37" t="s">
        <v>45</v>
      </c>
      <c r="U18" s="37" t="s">
        <v>45</v>
      </c>
      <c r="V18" s="37" t="s">
        <v>45</v>
      </c>
      <c r="W18" s="37" t="s">
        <v>45</v>
      </c>
      <c r="X18" s="37" t="s">
        <v>45</v>
      </c>
      <c r="Y18" s="37" t="s">
        <v>45</v>
      </c>
      <c r="Z18" s="37" t="s">
        <v>45</v>
      </c>
      <c r="AA18" s="37" t="s">
        <v>49</v>
      </c>
      <c r="AB18" s="37" t="s">
        <v>49</v>
      </c>
    </row>
    <row r="19" spans="1:28" ht="18" customHeight="1" x14ac:dyDescent="0.2">
      <c r="A19" s="28"/>
      <c r="B19" s="32" t="s">
        <v>9</v>
      </c>
      <c r="C19" s="38">
        <f>SUM(C27,C35,C43,C51,C59,C67,Q13,Q21,Q29,Q37,Q45,Q53,Q61,Q69,Q77)</f>
        <v>33363</v>
      </c>
      <c r="D19" s="38">
        <f t="shared" ref="D19" si="20">SUM(D27,D35,D43,D51,D59,D67,R13,R21,R29,R37,R45,R53,R61,R69,R77)</f>
        <v>16375820</v>
      </c>
      <c r="E19" s="38">
        <f t="shared" ref="E19:J19" si="21">SUM(E13:E18)</f>
        <v>806</v>
      </c>
      <c r="F19" s="38">
        <f t="shared" si="21"/>
        <v>11699868</v>
      </c>
      <c r="G19" s="38">
        <f t="shared" si="21"/>
        <v>434</v>
      </c>
      <c r="H19" s="38">
        <f t="shared" si="21"/>
        <v>2008726</v>
      </c>
      <c r="I19" s="38">
        <f t="shared" si="21"/>
        <v>246</v>
      </c>
      <c r="J19" s="38">
        <f t="shared" si="21"/>
        <v>543525</v>
      </c>
      <c r="K19" s="38">
        <f t="shared" ref="K19:N19" si="22">SUM(K13:K18)</f>
        <v>944</v>
      </c>
      <c r="L19" s="38">
        <f t="shared" si="22"/>
        <v>849249</v>
      </c>
      <c r="M19" s="38">
        <f t="shared" si="22"/>
        <v>30933</v>
      </c>
      <c r="N19" s="38">
        <f t="shared" si="22"/>
        <v>1274452</v>
      </c>
      <c r="O19" s="28"/>
      <c r="P19" s="32" t="s">
        <v>7</v>
      </c>
      <c r="Q19" s="38">
        <f t="shared" si="16"/>
        <v>0</v>
      </c>
      <c r="R19" s="38">
        <f t="shared" si="16"/>
        <v>0</v>
      </c>
      <c r="S19" s="37" t="s">
        <v>45</v>
      </c>
      <c r="T19" s="37" t="s">
        <v>45</v>
      </c>
      <c r="U19" s="37" t="s">
        <v>45</v>
      </c>
      <c r="V19" s="37" t="s">
        <v>45</v>
      </c>
      <c r="W19" s="37" t="s">
        <v>45</v>
      </c>
      <c r="X19" s="37" t="s">
        <v>45</v>
      </c>
      <c r="Y19" s="37" t="s">
        <v>45</v>
      </c>
      <c r="Z19" s="37" t="s">
        <v>45</v>
      </c>
      <c r="AA19" s="37" t="s">
        <v>45</v>
      </c>
      <c r="AB19" s="37" t="s">
        <v>45</v>
      </c>
    </row>
    <row r="20" spans="1:28" ht="18" customHeight="1" x14ac:dyDescent="0.2">
      <c r="A20" s="28"/>
      <c r="B20" s="29"/>
      <c r="C20" s="38"/>
      <c r="D20" s="38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28"/>
      <c r="P20" s="32" t="s">
        <v>8</v>
      </c>
      <c r="Q20" s="38">
        <f t="shared" si="16"/>
        <v>0</v>
      </c>
      <c r="R20" s="38">
        <f t="shared" si="16"/>
        <v>0</v>
      </c>
      <c r="S20" s="37" t="s">
        <v>45</v>
      </c>
      <c r="T20" s="37" t="s">
        <v>45</v>
      </c>
      <c r="U20" s="37" t="s">
        <v>45</v>
      </c>
      <c r="V20" s="37" t="s">
        <v>45</v>
      </c>
      <c r="W20" s="37" t="s">
        <v>45</v>
      </c>
      <c r="X20" s="37" t="s">
        <v>45</v>
      </c>
      <c r="Y20" s="37" t="s">
        <v>45</v>
      </c>
      <c r="Z20" s="37" t="s">
        <v>45</v>
      </c>
      <c r="AA20" s="37" t="s">
        <v>45</v>
      </c>
      <c r="AB20" s="37" t="s">
        <v>45</v>
      </c>
    </row>
    <row r="21" spans="1:28" ht="18" customHeight="1" x14ac:dyDescent="0.2">
      <c r="A21" s="28"/>
      <c r="B21" s="32" t="s">
        <v>3</v>
      </c>
      <c r="C21" s="38">
        <f>SUM(E21,G21,I21,K21,M21)</f>
        <v>290</v>
      </c>
      <c r="D21" s="38">
        <f t="shared" ref="D21:D26" si="23">SUM(F21,H21,J21,L21,N21)</f>
        <v>2586604</v>
      </c>
      <c r="E21" s="38">
        <v>192</v>
      </c>
      <c r="F21" s="38">
        <v>2267056</v>
      </c>
      <c r="G21" s="38">
        <v>62</v>
      </c>
      <c r="H21" s="38">
        <v>253296</v>
      </c>
      <c r="I21" s="38">
        <v>36</v>
      </c>
      <c r="J21" s="38">
        <v>66252</v>
      </c>
      <c r="K21" s="38">
        <v>0</v>
      </c>
      <c r="L21" s="38">
        <v>0</v>
      </c>
      <c r="M21" s="38">
        <v>0</v>
      </c>
      <c r="N21" s="38">
        <v>0</v>
      </c>
      <c r="O21" s="28"/>
      <c r="P21" s="32" t="s">
        <v>9</v>
      </c>
      <c r="Q21" s="38">
        <f>SUM(Q15:Q20)</f>
        <v>0</v>
      </c>
      <c r="R21" s="38">
        <f t="shared" ref="R21:AB21" si="24">SUM(R15:R20)</f>
        <v>0</v>
      </c>
      <c r="S21" s="38">
        <f t="shared" si="24"/>
        <v>0</v>
      </c>
      <c r="T21" s="38">
        <f t="shared" si="24"/>
        <v>0</v>
      </c>
      <c r="U21" s="38">
        <f t="shared" si="24"/>
        <v>0</v>
      </c>
      <c r="V21" s="38">
        <f t="shared" si="24"/>
        <v>0</v>
      </c>
      <c r="W21" s="38">
        <f t="shared" si="24"/>
        <v>0</v>
      </c>
      <c r="X21" s="38">
        <f t="shared" si="24"/>
        <v>0</v>
      </c>
      <c r="Y21" s="38">
        <f t="shared" si="24"/>
        <v>0</v>
      </c>
      <c r="Z21" s="38">
        <f t="shared" si="24"/>
        <v>0</v>
      </c>
      <c r="AA21" s="38">
        <f t="shared" si="24"/>
        <v>0</v>
      </c>
      <c r="AB21" s="38">
        <f t="shared" si="24"/>
        <v>0</v>
      </c>
    </row>
    <row r="22" spans="1:28" ht="18" customHeight="1" x14ac:dyDescent="0.2">
      <c r="A22" s="28"/>
      <c r="B22" s="32" t="s">
        <v>4</v>
      </c>
      <c r="C22" s="38">
        <f t="shared" ref="C22:C26" si="25">SUM(E22,G22,I22,K22,M22)</f>
        <v>1624</v>
      </c>
      <c r="D22" s="38">
        <f t="shared" si="23"/>
        <v>1676030</v>
      </c>
      <c r="E22" s="38">
        <v>7</v>
      </c>
      <c r="F22" s="38">
        <v>132114</v>
      </c>
      <c r="G22" s="38">
        <v>147</v>
      </c>
      <c r="H22" s="38">
        <v>726896</v>
      </c>
      <c r="I22" s="38">
        <v>62</v>
      </c>
      <c r="J22" s="38">
        <v>143554</v>
      </c>
      <c r="K22" s="38">
        <v>274</v>
      </c>
      <c r="L22" s="38">
        <v>211703</v>
      </c>
      <c r="M22" s="38">
        <v>1134</v>
      </c>
      <c r="N22" s="38">
        <v>461763</v>
      </c>
      <c r="O22" s="28"/>
      <c r="P22" s="32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</row>
    <row r="23" spans="1:28" ht="18" customHeight="1" x14ac:dyDescent="0.2">
      <c r="A23" s="28"/>
      <c r="B23" s="32" t="s">
        <v>5</v>
      </c>
      <c r="C23" s="38">
        <f t="shared" si="25"/>
        <v>0</v>
      </c>
      <c r="D23" s="38">
        <f t="shared" si="23"/>
        <v>0</v>
      </c>
      <c r="E23" s="37" t="s">
        <v>49</v>
      </c>
      <c r="F23" s="37" t="s">
        <v>49</v>
      </c>
      <c r="G23" s="37" t="s">
        <v>49</v>
      </c>
      <c r="H23" s="37" t="s">
        <v>49</v>
      </c>
      <c r="I23" s="37" t="s">
        <v>49</v>
      </c>
      <c r="J23" s="37" t="s">
        <v>49</v>
      </c>
      <c r="K23" s="37" t="s">
        <v>49</v>
      </c>
      <c r="L23" s="37" t="s">
        <v>49</v>
      </c>
      <c r="M23" s="37" t="s">
        <v>49</v>
      </c>
      <c r="N23" s="37" t="s">
        <v>49</v>
      </c>
      <c r="O23" s="28"/>
      <c r="P23" s="32" t="s">
        <v>3</v>
      </c>
      <c r="Q23" s="38">
        <f t="shared" ref="Q23:R28" si="26">SUM(S23,U23,W23,Y23,AA23)</f>
        <v>0</v>
      </c>
      <c r="R23" s="38">
        <f t="shared" si="26"/>
        <v>0</v>
      </c>
      <c r="S23" s="37" t="s">
        <v>45</v>
      </c>
      <c r="T23" s="37" t="s">
        <v>45</v>
      </c>
      <c r="U23" s="37" t="s">
        <v>45</v>
      </c>
      <c r="V23" s="37" t="s">
        <v>45</v>
      </c>
      <c r="W23" s="37" t="s">
        <v>45</v>
      </c>
      <c r="X23" s="37" t="s">
        <v>45</v>
      </c>
      <c r="Y23" s="37" t="s">
        <v>45</v>
      </c>
      <c r="Z23" s="37" t="s">
        <v>45</v>
      </c>
      <c r="AA23" s="37" t="s">
        <v>45</v>
      </c>
      <c r="AB23" s="37" t="s">
        <v>45</v>
      </c>
    </row>
    <row r="24" spans="1:28" ht="18" customHeight="1" x14ac:dyDescent="0.2">
      <c r="A24" s="28" t="s">
        <v>33</v>
      </c>
      <c r="B24" s="32" t="s">
        <v>6</v>
      </c>
      <c r="C24" s="38">
        <f t="shared" si="25"/>
        <v>1818</v>
      </c>
      <c r="D24" s="38">
        <f t="shared" si="23"/>
        <v>21547</v>
      </c>
      <c r="E24" s="37" t="s">
        <v>49</v>
      </c>
      <c r="F24" s="37" t="s">
        <v>49</v>
      </c>
      <c r="G24" s="37" t="s">
        <v>49</v>
      </c>
      <c r="H24" s="37" t="s">
        <v>49</v>
      </c>
      <c r="I24" s="37" t="s">
        <v>49</v>
      </c>
      <c r="J24" s="37" t="s">
        <v>49</v>
      </c>
      <c r="K24" s="37" t="s">
        <v>49</v>
      </c>
      <c r="L24" s="37" t="s">
        <v>49</v>
      </c>
      <c r="M24" s="38">
        <v>1818</v>
      </c>
      <c r="N24" s="38">
        <v>21547</v>
      </c>
      <c r="O24" s="28"/>
      <c r="P24" s="32" t="s">
        <v>4</v>
      </c>
      <c r="Q24" s="38">
        <f t="shared" si="26"/>
        <v>0</v>
      </c>
      <c r="R24" s="38">
        <f t="shared" si="26"/>
        <v>0</v>
      </c>
      <c r="S24" s="37" t="s">
        <v>45</v>
      </c>
      <c r="T24" s="37" t="s">
        <v>45</v>
      </c>
      <c r="U24" s="37" t="s">
        <v>45</v>
      </c>
      <c r="V24" s="37" t="s">
        <v>45</v>
      </c>
      <c r="W24" s="37" t="s">
        <v>45</v>
      </c>
      <c r="X24" s="37" t="s">
        <v>45</v>
      </c>
      <c r="Y24" s="39" t="s">
        <v>45</v>
      </c>
      <c r="Z24" s="39" t="s">
        <v>45</v>
      </c>
      <c r="AA24" s="39" t="s">
        <v>49</v>
      </c>
      <c r="AB24" s="39" t="s">
        <v>49</v>
      </c>
    </row>
    <row r="25" spans="1:28" ht="18" customHeight="1" x14ac:dyDescent="0.2">
      <c r="A25" s="28"/>
      <c r="B25" s="32" t="s">
        <v>7</v>
      </c>
      <c r="C25" s="38">
        <f t="shared" si="25"/>
        <v>0</v>
      </c>
      <c r="D25" s="38">
        <f t="shared" si="23"/>
        <v>0</v>
      </c>
      <c r="E25" s="37" t="s">
        <v>49</v>
      </c>
      <c r="F25" s="37" t="s">
        <v>49</v>
      </c>
      <c r="G25" s="37" t="s">
        <v>49</v>
      </c>
      <c r="H25" s="37" t="s">
        <v>49</v>
      </c>
      <c r="I25" s="37" t="s">
        <v>49</v>
      </c>
      <c r="J25" s="37" t="s">
        <v>49</v>
      </c>
      <c r="K25" s="37" t="s">
        <v>49</v>
      </c>
      <c r="L25" s="37" t="s">
        <v>49</v>
      </c>
      <c r="M25" s="37" t="s">
        <v>49</v>
      </c>
      <c r="N25" s="37" t="s">
        <v>49</v>
      </c>
      <c r="O25" s="28"/>
      <c r="P25" s="32" t="s">
        <v>5</v>
      </c>
      <c r="Q25" s="38">
        <f t="shared" si="26"/>
        <v>0</v>
      </c>
      <c r="R25" s="38">
        <f t="shared" si="26"/>
        <v>0</v>
      </c>
      <c r="S25" s="37" t="s">
        <v>45</v>
      </c>
      <c r="T25" s="37" t="s">
        <v>45</v>
      </c>
      <c r="U25" s="37" t="s">
        <v>45</v>
      </c>
      <c r="V25" s="37" t="s">
        <v>45</v>
      </c>
      <c r="W25" s="37" t="s">
        <v>45</v>
      </c>
      <c r="X25" s="37" t="s">
        <v>45</v>
      </c>
      <c r="Y25" s="37" t="s">
        <v>45</v>
      </c>
      <c r="Z25" s="37" t="s">
        <v>45</v>
      </c>
      <c r="AA25" s="37" t="s">
        <v>45</v>
      </c>
      <c r="AB25" s="37" t="s">
        <v>45</v>
      </c>
    </row>
    <row r="26" spans="1:28" ht="18" customHeight="1" x14ac:dyDescent="0.2">
      <c r="A26" s="28"/>
      <c r="B26" s="32" t="s">
        <v>8</v>
      </c>
      <c r="C26" s="38">
        <f t="shared" si="25"/>
        <v>56</v>
      </c>
      <c r="D26" s="38">
        <f t="shared" si="23"/>
        <v>89070</v>
      </c>
      <c r="E26" s="38">
        <v>2</v>
      </c>
      <c r="F26" s="38">
        <v>15085</v>
      </c>
      <c r="G26" s="38">
        <v>8</v>
      </c>
      <c r="H26" s="38">
        <v>29798</v>
      </c>
      <c r="I26" s="38">
        <v>16</v>
      </c>
      <c r="J26" s="38">
        <v>38025</v>
      </c>
      <c r="K26" s="38">
        <v>2</v>
      </c>
      <c r="L26" s="38">
        <v>1480</v>
      </c>
      <c r="M26" s="38">
        <v>28</v>
      </c>
      <c r="N26" s="38">
        <v>4682</v>
      </c>
      <c r="O26" s="28" t="s">
        <v>12</v>
      </c>
      <c r="P26" s="32" t="s">
        <v>6</v>
      </c>
      <c r="Q26" s="38">
        <f t="shared" si="26"/>
        <v>709</v>
      </c>
      <c r="R26" s="38">
        <f t="shared" si="26"/>
        <v>3545</v>
      </c>
      <c r="S26" s="37" t="s">
        <v>45</v>
      </c>
      <c r="T26" s="37" t="s">
        <v>45</v>
      </c>
      <c r="U26" s="37" t="s">
        <v>45</v>
      </c>
      <c r="V26" s="37" t="s">
        <v>45</v>
      </c>
      <c r="W26" s="37" t="s">
        <v>45</v>
      </c>
      <c r="X26" s="37" t="s">
        <v>45</v>
      </c>
      <c r="Y26" s="37" t="s">
        <v>45</v>
      </c>
      <c r="Z26" s="37" t="s">
        <v>45</v>
      </c>
      <c r="AA26" s="38">
        <v>709</v>
      </c>
      <c r="AB26" s="38">
        <v>3545</v>
      </c>
    </row>
    <row r="27" spans="1:28" ht="18" customHeight="1" x14ac:dyDescent="0.2">
      <c r="A27" s="28"/>
      <c r="B27" s="32" t="s">
        <v>9</v>
      </c>
      <c r="C27" s="38">
        <f>SUM(C21:C26)</f>
        <v>3788</v>
      </c>
      <c r="D27" s="38">
        <f t="shared" ref="D27:N27" si="27">SUM(D21:D26)</f>
        <v>4373251</v>
      </c>
      <c r="E27" s="38">
        <f t="shared" ref="E27:J27" si="28">SUM(E21:E26)</f>
        <v>201</v>
      </c>
      <c r="F27" s="38">
        <f t="shared" si="28"/>
        <v>2414255</v>
      </c>
      <c r="G27" s="38">
        <f t="shared" si="28"/>
        <v>217</v>
      </c>
      <c r="H27" s="38">
        <f t="shared" si="28"/>
        <v>1009990</v>
      </c>
      <c r="I27" s="38">
        <f t="shared" si="28"/>
        <v>114</v>
      </c>
      <c r="J27" s="38">
        <f t="shared" si="28"/>
        <v>247831</v>
      </c>
      <c r="K27" s="38">
        <f t="shared" si="27"/>
        <v>276</v>
      </c>
      <c r="L27" s="38">
        <f t="shared" si="27"/>
        <v>213183</v>
      </c>
      <c r="M27" s="38">
        <f t="shared" si="27"/>
        <v>2980</v>
      </c>
      <c r="N27" s="38">
        <f t="shared" si="27"/>
        <v>487992</v>
      </c>
      <c r="O27" s="28"/>
      <c r="P27" s="32" t="s">
        <v>7</v>
      </c>
      <c r="Q27" s="38">
        <f t="shared" si="26"/>
        <v>0</v>
      </c>
      <c r="R27" s="38">
        <f t="shared" si="26"/>
        <v>0</v>
      </c>
      <c r="S27" s="37" t="s">
        <v>45</v>
      </c>
      <c r="T27" s="37" t="s">
        <v>45</v>
      </c>
      <c r="U27" s="37" t="s">
        <v>45</v>
      </c>
      <c r="V27" s="37" t="s">
        <v>45</v>
      </c>
      <c r="W27" s="37" t="s">
        <v>45</v>
      </c>
      <c r="X27" s="37" t="s">
        <v>45</v>
      </c>
      <c r="Y27" s="37" t="s">
        <v>45</v>
      </c>
      <c r="Z27" s="37" t="s">
        <v>45</v>
      </c>
      <c r="AA27" s="37" t="s">
        <v>45</v>
      </c>
      <c r="AB27" s="37" t="s">
        <v>45</v>
      </c>
    </row>
    <row r="28" spans="1:28" ht="18" customHeight="1" x14ac:dyDescent="0.2">
      <c r="A28" s="28"/>
      <c r="B28" s="29"/>
      <c r="C28" s="38"/>
      <c r="D28" s="38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28"/>
      <c r="P28" s="32" t="s">
        <v>8</v>
      </c>
      <c r="Q28" s="38">
        <f t="shared" si="26"/>
        <v>0</v>
      </c>
      <c r="R28" s="38">
        <f t="shared" si="26"/>
        <v>0</v>
      </c>
      <c r="S28" s="37" t="s">
        <v>45</v>
      </c>
      <c r="T28" s="37" t="s">
        <v>45</v>
      </c>
      <c r="U28" s="37" t="s">
        <v>45</v>
      </c>
      <c r="V28" s="37" t="s">
        <v>45</v>
      </c>
      <c r="W28" s="37" t="s">
        <v>45</v>
      </c>
      <c r="X28" s="37" t="s">
        <v>45</v>
      </c>
      <c r="Y28" s="37" t="s">
        <v>45</v>
      </c>
      <c r="Z28" s="37" t="s">
        <v>45</v>
      </c>
      <c r="AA28" s="37" t="s">
        <v>45</v>
      </c>
      <c r="AB28" s="37" t="s">
        <v>45</v>
      </c>
    </row>
    <row r="29" spans="1:28" ht="18" customHeight="1" x14ac:dyDescent="0.2">
      <c r="A29" s="28"/>
      <c r="B29" s="32" t="s">
        <v>3</v>
      </c>
      <c r="C29" s="38">
        <f>SUM(E29,G29,I29,K29,M29)</f>
        <v>31</v>
      </c>
      <c r="D29" s="38">
        <f t="shared" ref="D29:D34" si="29">SUM(F29,H29,J29,L29,N29)</f>
        <v>106885</v>
      </c>
      <c r="E29" s="38">
        <v>1</v>
      </c>
      <c r="F29" s="38">
        <v>7998</v>
      </c>
      <c r="G29" s="38">
        <v>8</v>
      </c>
      <c r="H29" s="38">
        <v>40341</v>
      </c>
      <c r="I29" s="38">
        <v>22</v>
      </c>
      <c r="J29" s="38">
        <v>58546</v>
      </c>
      <c r="K29" s="37" t="s">
        <v>49</v>
      </c>
      <c r="L29" s="37" t="s">
        <v>49</v>
      </c>
      <c r="M29" s="37" t="s">
        <v>49</v>
      </c>
      <c r="N29" s="37" t="s">
        <v>49</v>
      </c>
      <c r="O29" s="28"/>
      <c r="P29" s="32" t="s">
        <v>9</v>
      </c>
      <c r="Q29" s="38">
        <f>SUM(Q23:Q28)</f>
        <v>709</v>
      </c>
      <c r="R29" s="38">
        <f t="shared" ref="R29:AB29" si="30">SUM(R23:R28)</f>
        <v>3545</v>
      </c>
      <c r="S29" s="38">
        <f>SUM(S23:S28)</f>
        <v>0</v>
      </c>
      <c r="T29" s="38">
        <f t="shared" si="30"/>
        <v>0</v>
      </c>
      <c r="U29" s="38">
        <f t="shared" si="30"/>
        <v>0</v>
      </c>
      <c r="V29" s="38">
        <f t="shared" si="30"/>
        <v>0</v>
      </c>
      <c r="W29" s="38">
        <f t="shared" si="30"/>
        <v>0</v>
      </c>
      <c r="X29" s="38">
        <f t="shared" si="30"/>
        <v>0</v>
      </c>
      <c r="Y29" s="38">
        <f t="shared" si="30"/>
        <v>0</v>
      </c>
      <c r="Z29" s="38">
        <f t="shared" si="30"/>
        <v>0</v>
      </c>
      <c r="AA29" s="38">
        <f t="shared" si="30"/>
        <v>709</v>
      </c>
      <c r="AB29" s="38">
        <f t="shared" si="30"/>
        <v>3545</v>
      </c>
    </row>
    <row r="30" spans="1:28" ht="18" customHeight="1" x14ac:dyDescent="0.2">
      <c r="A30" s="28"/>
      <c r="B30" s="32" t="s">
        <v>4</v>
      </c>
      <c r="C30" s="38">
        <f t="shared" ref="C30:C34" si="31">SUM(E30,G30,I30,K30,M30)</f>
        <v>1093</v>
      </c>
      <c r="D30" s="38">
        <f t="shared" si="29"/>
        <v>1486711</v>
      </c>
      <c r="E30" s="38">
        <v>2</v>
      </c>
      <c r="F30" s="38">
        <v>44944</v>
      </c>
      <c r="G30" s="38">
        <v>199</v>
      </c>
      <c r="H30" s="38">
        <v>919763</v>
      </c>
      <c r="I30" s="38">
        <v>11</v>
      </c>
      <c r="J30" s="38">
        <v>15686</v>
      </c>
      <c r="K30" s="38">
        <v>324</v>
      </c>
      <c r="L30" s="38">
        <v>261432</v>
      </c>
      <c r="M30" s="38">
        <v>557</v>
      </c>
      <c r="N30" s="38">
        <v>244886</v>
      </c>
      <c r="O30" s="28"/>
      <c r="P30" s="2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</row>
    <row r="31" spans="1:28" ht="18" customHeight="1" x14ac:dyDescent="0.2">
      <c r="A31" s="28"/>
      <c r="B31" s="32" t="s">
        <v>5</v>
      </c>
      <c r="C31" s="38">
        <f t="shared" si="31"/>
        <v>351</v>
      </c>
      <c r="D31" s="38">
        <f t="shared" si="29"/>
        <v>4916106</v>
      </c>
      <c r="E31" s="38">
        <v>351</v>
      </c>
      <c r="F31" s="38">
        <v>4916106</v>
      </c>
      <c r="G31" s="37" t="s">
        <v>49</v>
      </c>
      <c r="H31" s="37" t="s">
        <v>49</v>
      </c>
      <c r="I31" s="37" t="s">
        <v>49</v>
      </c>
      <c r="J31" s="37" t="s">
        <v>49</v>
      </c>
      <c r="K31" s="37" t="s">
        <v>49</v>
      </c>
      <c r="L31" s="37" t="s">
        <v>49</v>
      </c>
      <c r="M31" s="37" t="s">
        <v>49</v>
      </c>
      <c r="N31" s="37" t="s">
        <v>49</v>
      </c>
      <c r="O31" s="28"/>
      <c r="P31" s="32" t="s">
        <v>3</v>
      </c>
      <c r="Q31" s="38">
        <f t="shared" ref="Q31:R36" si="32">SUM(S31,U31,W31,Y31,AA31)</f>
        <v>0</v>
      </c>
      <c r="R31" s="38">
        <f t="shared" si="32"/>
        <v>0</v>
      </c>
      <c r="S31" s="37" t="s">
        <v>45</v>
      </c>
      <c r="T31" s="37" t="s">
        <v>45</v>
      </c>
      <c r="U31" s="37" t="s">
        <v>45</v>
      </c>
      <c r="V31" s="37" t="s">
        <v>45</v>
      </c>
      <c r="W31" s="37" t="s">
        <v>45</v>
      </c>
      <c r="X31" s="37" t="s">
        <v>45</v>
      </c>
      <c r="Y31" s="37" t="s">
        <v>45</v>
      </c>
      <c r="Z31" s="37" t="s">
        <v>45</v>
      </c>
      <c r="AA31" s="37" t="s">
        <v>45</v>
      </c>
      <c r="AB31" s="37" t="s">
        <v>45</v>
      </c>
    </row>
    <row r="32" spans="1:28" ht="18" customHeight="1" x14ac:dyDescent="0.2">
      <c r="A32" s="28" t="s">
        <v>26</v>
      </c>
      <c r="B32" s="32" t="s">
        <v>6</v>
      </c>
      <c r="C32" s="38">
        <f t="shared" si="31"/>
        <v>1168</v>
      </c>
      <c r="D32" s="38">
        <f t="shared" si="29"/>
        <v>13757</v>
      </c>
      <c r="E32" s="37" t="s">
        <v>49</v>
      </c>
      <c r="F32" s="37" t="s">
        <v>49</v>
      </c>
      <c r="G32" s="37" t="s">
        <v>49</v>
      </c>
      <c r="H32" s="37" t="s">
        <v>49</v>
      </c>
      <c r="I32" s="37" t="s">
        <v>49</v>
      </c>
      <c r="J32" s="37" t="s">
        <v>49</v>
      </c>
      <c r="K32" s="37" t="s">
        <v>49</v>
      </c>
      <c r="L32" s="37" t="s">
        <v>49</v>
      </c>
      <c r="M32" s="39">
        <v>1168</v>
      </c>
      <c r="N32" s="39">
        <v>13757</v>
      </c>
      <c r="O32" s="28"/>
      <c r="P32" s="32" t="s">
        <v>4</v>
      </c>
      <c r="Q32" s="38">
        <f t="shared" si="32"/>
        <v>108</v>
      </c>
      <c r="R32" s="38">
        <f t="shared" si="32"/>
        <v>100379</v>
      </c>
      <c r="S32" s="37" t="s">
        <v>45</v>
      </c>
      <c r="T32" s="37" t="s">
        <v>45</v>
      </c>
      <c r="U32" s="37" t="s">
        <v>45</v>
      </c>
      <c r="V32" s="37" t="s">
        <v>45</v>
      </c>
      <c r="W32" s="37" t="s">
        <v>45</v>
      </c>
      <c r="X32" s="37" t="s">
        <v>45</v>
      </c>
      <c r="Y32" s="39">
        <v>108</v>
      </c>
      <c r="Z32" s="39">
        <v>100379</v>
      </c>
      <c r="AA32" s="39" t="s">
        <v>49</v>
      </c>
      <c r="AB32" s="39" t="s">
        <v>49</v>
      </c>
    </row>
    <row r="33" spans="1:28" ht="18" customHeight="1" x14ac:dyDescent="0.2">
      <c r="A33" s="28"/>
      <c r="B33" s="32" t="s">
        <v>7</v>
      </c>
      <c r="C33" s="38">
        <f t="shared" si="31"/>
        <v>17</v>
      </c>
      <c r="D33" s="38">
        <f t="shared" si="29"/>
        <v>16746</v>
      </c>
      <c r="E33" s="37" t="s">
        <v>49</v>
      </c>
      <c r="F33" s="37" t="s">
        <v>49</v>
      </c>
      <c r="G33" s="38">
        <v>2</v>
      </c>
      <c r="H33" s="39">
        <v>7041</v>
      </c>
      <c r="I33" s="38">
        <v>1</v>
      </c>
      <c r="J33" s="38">
        <v>2408</v>
      </c>
      <c r="K33" s="39">
        <v>7</v>
      </c>
      <c r="L33" s="39">
        <v>5043</v>
      </c>
      <c r="M33" s="39">
        <v>7</v>
      </c>
      <c r="N33" s="39">
        <v>2254</v>
      </c>
      <c r="O33" s="28"/>
      <c r="P33" s="32" t="s">
        <v>5</v>
      </c>
      <c r="Q33" s="38">
        <f t="shared" si="32"/>
        <v>0</v>
      </c>
      <c r="R33" s="38">
        <f t="shared" si="32"/>
        <v>0</v>
      </c>
      <c r="S33" s="37" t="s">
        <v>45</v>
      </c>
      <c r="T33" s="37" t="s">
        <v>45</v>
      </c>
      <c r="U33" s="37" t="s">
        <v>45</v>
      </c>
      <c r="V33" s="37" t="s">
        <v>45</v>
      </c>
      <c r="W33" s="37" t="s">
        <v>45</v>
      </c>
      <c r="X33" s="37" t="s">
        <v>45</v>
      </c>
      <c r="Y33" s="37" t="s">
        <v>45</v>
      </c>
      <c r="Z33" s="37" t="s">
        <v>45</v>
      </c>
      <c r="AA33" s="37" t="s">
        <v>45</v>
      </c>
      <c r="AB33" s="37" t="s">
        <v>45</v>
      </c>
    </row>
    <row r="34" spans="1:28" ht="18" customHeight="1" x14ac:dyDescent="0.2">
      <c r="A34" s="28"/>
      <c r="B34" s="32" t="s">
        <v>8</v>
      </c>
      <c r="C34" s="38">
        <f t="shared" si="31"/>
        <v>144</v>
      </c>
      <c r="D34" s="38">
        <f t="shared" si="29"/>
        <v>142287</v>
      </c>
      <c r="E34" s="38">
        <v>1</v>
      </c>
      <c r="F34" s="38">
        <v>9766</v>
      </c>
      <c r="G34" s="38">
        <v>6</v>
      </c>
      <c r="H34" s="39">
        <v>24131</v>
      </c>
      <c r="I34" s="38">
        <v>43</v>
      </c>
      <c r="J34" s="38">
        <v>85040</v>
      </c>
      <c r="K34" s="39">
        <v>19</v>
      </c>
      <c r="L34" s="39">
        <v>13311</v>
      </c>
      <c r="M34" s="39">
        <v>75</v>
      </c>
      <c r="N34" s="39">
        <v>10039</v>
      </c>
      <c r="O34" s="28" t="s">
        <v>37</v>
      </c>
      <c r="P34" s="32" t="s">
        <v>6</v>
      </c>
      <c r="Q34" s="38">
        <f t="shared" si="32"/>
        <v>132</v>
      </c>
      <c r="R34" s="38">
        <f t="shared" si="32"/>
        <v>1980</v>
      </c>
      <c r="S34" s="37" t="s">
        <v>45</v>
      </c>
      <c r="T34" s="37" t="s">
        <v>45</v>
      </c>
      <c r="U34" s="37" t="s">
        <v>45</v>
      </c>
      <c r="V34" s="37" t="s">
        <v>45</v>
      </c>
      <c r="W34" s="37" t="s">
        <v>45</v>
      </c>
      <c r="X34" s="37" t="s">
        <v>45</v>
      </c>
      <c r="Y34" s="37" t="s">
        <v>45</v>
      </c>
      <c r="Z34" s="37" t="s">
        <v>45</v>
      </c>
      <c r="AA34" s="38">
        <v>132</v>
      </c>
      <c r="AB34" s="38">
        <v>1980</v>
      </c>
    </row>
    <row r="35" spans="1:28" ht="18" customHeight="1" x14ac:dyDescent="0.2">
      <c r="A35" s="28"/>
      <c r="B35" s="32" t="s">
        <v>9</v>
      </c>
      <c r="C35" s="38">
        <f>SUM(C29:C34)</f>
        <v>2804</v>
      </c>
      <c r="D35" s="38">
        <f t="shared" ref="D35" si="33">SUM(D29:D34)</f>
        <v>6682492</v>
      </c>
      <c r="E35" s="38">
        <f t="shared" ref="E35:J35" si="34">SUM(E29:E34)</f>
        <v>355</v>
      </c>
      <c r="F35" s="38">
        <f t="shared" si="34"/>
        <v>4978814</v>
      </c>
      <c r="G35" s="38">
        <f t="shared" si="34"/>
        <v>215</v>
      </c>
      <c r="H35" s="38">
        <f t="shared" si="34"/>
        <v>991276</v>
      </c>
      <c r="I35" s="38">
        <f t="shared" si="34"/>
        <v>77</v>
      </c>
      <c r="J35" s="38">
        <f t="shared" si="34"/>
        <v>161680</v>
      </c>
      <c r="K35" s="38">
        <f t="shared" ref="K35:N35" si="35">SUM(K29:K34)</f>
        <v>350</v>
      </c>
      <c r="L35" s="38">
        <f t="shared" si="35"/>
        <v>279786</v>
      </c>
      <c r="M35" s="38">
        <f t="shared" si="35"/>
        <v>1807</v>
      </c>
      <c r="N35" s="38">
        <f t="shared" si="35"/>
        <v>270936</v>
      </c>
      <c r="O35" s="28"/>
      <c r="P35" s="32" t="s">
        <v>7</v>
      </c>
      <c r="Q35" s="38">
        <f t="shared" si="32"/>
        <v>2</v>
      </c>
      <c r="R35" s="38">
        <f t="shared" si="32"/>
        <v>1730</v>
      </c>
      <c r="S35" s="37" t="s">
        <v>45</v>
      </c>
      <c r="T35" s="37" t="s">
        <v>45</v>
      </c>
      <c r="U35" s="37" t="s">
        <v>45</v>
      </c>
      <c r="V35" s="37" t="s">
        <v>45</v>
      </c>
      <c r="W35" s="37" t="s">
        <v>45</v>
      </c>
      <c r="X35" s="37" t="s">
        <v>45</v>
      </c>
      <c r="Y35" s="38">
        <v>2</v>
      </c>
      <c r="Z35" s="38">
        <v>1730</v>
      </c>
      <c r="AA35" s="37" t="s">
        <v>45</v>
      </c>
      <c r="AB35" s="37" t="s">
        <v>45</v>
      </c>
    </row>
    <row r="36" spans="1:28" ht="18" customHeight="1" x14ac:dyDescent="0.2">
      <c r="A36" s="28"/>
      <c r="B36" s="29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28"/>
      <c r="P36" s="32" t="s">
        <v>8</v>
      </c>
      <c r="Q36" s="38">
        <f t="shared" si="32"/>
        <v>0</v>
      </c>
      <c r="R36" s="38">
        <f t="shared" si="32"/>
        <v>0</v>
      </c>
      <c r="S36" s="37" t="s">
        <v>45</v>
      </c>
      <c r="T36" s="37" t="s">
        <v>45</v>
      </c>
      <c r="U36" s="37" t="s">
        <v>45</v>
      </c>
      <c r="V36" s="37" t="s">
        <v>45</v>
      </c>
      <c r="W36" s="37" t="s">
        <v>45</v>
      </c>
      <c r="X36" s="37" t="s">
        <v>45</v>
      </c>
      <c r="Y36" s="37" t="s">
        <v>45</v>
      </c>
      <c r="Z36" s="37" t="s">
        <v>45</v>
      </c>
      <c r="AA36" s="37" t="s">
        <v>45</v>
      </c>
      <c r="AB36" s="37" t="s">
        <v>45</v>
      </c>
    </row>
    <row r="37" spans="1:28" ht="18" customHeight="1" x14ac:dyDescent="0.2">
      <c r="A37" s="28"/>
      <c r="B37" s="32" t="s">
        <v>3</v>
      </c>
      <c r="C37" s="38">
        <f>SUM(E37,G37,I37,K37,M37)</f>
        <v>46</v>
      </c>
      <c r="D37" s="38">
        <f t="shared" ref="D37:D42" si="36">SUM(F37,H37,J37,L37,N37)</f>
        <v>1666250</v>
      </c>
      <c r="E37" s="38">
        <v>30</v>
      </c>
      <c r="F37" s="38">
        <v>1623790</v>
      </c>
      <c r="G37" s="38">
        <v>2</v>
      </c>
      <c r="H37" s="38">
        <v>7460</v>
      </c>
      <c r="I37" s="38">
        <v>14</v>
      </c>
      <c r="J37" s="38">
        <v>35000</v>
      </c>
      <c r="K37" s="37" t="s">
        <v>49</v>
      </c>
      <c r="L37" s="37" t="s">
        <v>49</v>
      </c>
      <c r="M37" s="37" t="s">
        <v>49</v>
      </c>
      <c r="N37" s="37" t="s">
        <v>49</v>
      </c>
      <c r="O37" s="28"/>
      <c r="P37" s="32" t="s">
        <v>9</v>
      </c>
      <c r="Q37" s="38">
        <f>SUM(Q31:Q36)</f>
        <v>242</v>
      </c>
      <c r="R37" s="38">
        <f t="shared" ref="R37:AB37" si="37">SUM(R31:R36)</f>
        <v>104089</v>
      </c>
      <c r="S37" s="38">
        <f t="shared" si="37"/>
        <v>0</v>
      </c>
      <c r="T37" s="38">
        <f t="shared" si="37"/>
        <v>0</v>
      </c>
      <c r="U37" s="38">
        <f t="shared" si="37"/>
        <v>0</v>
      </c>
      <c r="V37" s="38">
        <f t="shared" si="37"/>
        <v>0</v>
      </c>
      <c r="W37" s="38">
        <f t="shared" si="37"/>
        <v>0</v>
      </c>
      <c r="X37" s="38">
        <f t="shared" si="37"/>
        <v>0</v>
      </c>
      <c r="Y37" s="38">
        <f t="shared" si="37"/>
        <v>110</v>
      </c>
      <c r="Z37" s="38">
        <f t="shared" si="37"/>
        <v>102109</v>
      </c>
      <c r="AA37" s="38">
        <f t="shared" si="37"/>
        <v>132</v>
      </c>
      <c r="AB37" s="38">
        <f t="shared" si="37"/>
        <v>1980</v>
      </c>
    </row>
    <row r="38" spans="1:28" ht="18" customHeight="1" x14ac:dyDescent="0.2">
      <c r="A38" s="28"/>
      <c r="B38" s="32" t="s">
        <v>4</v>
      </c>
      <c r="C38" s="38">
        <f t="shared" ref="C38:C42" si="38">SUM(E38,G38,I38,K38,M38)</f>
        <v>529</v>
      </c>
      <c r="D38" s="38">
        <f t="shared" si="36"/>
        <v>2893666</v>
      </c>
      <c r="E38" s="38">
        <v>220</v>
      </c>
      <c r="F38" s="38">
        <v>2683009</v>
      </c>
      <c r="G38" s="37" t="s">
        <v>49</v>
      </c>
      <c r="H38" s="37" t="s">
        <v>49</v>
      </c>
      <c r="I38" s="38">
        <v>37</v>
      </c>
      <c r="J38" s="38">
        <v>91617</v>
      </c>
      <c r="K38" s="39">
        <v>40</v>
      </c>
      <c r="L38" s="39">
        <v>30135</v>
      </c>
      <c r="M38" s="39">
        <v>232</v>
      </c>
      <c r="N38" s="39">
        <v>88905</v>
      </c>
      <c r="O38" s="28"/>
      <c r="P38" s="2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</row>
    <row r="39" spans="1:28" ht="18" customHeight="1" x14ac:dyDescent="0.2">
      <c r="A39" s="28"/>
      <c r="B39" s="32" t="s">
        <v>5</v>
      </c>
      <c r="C39" s="38">
        <f t="shared" si="38"/>
        <v>0</v>
      </c>
      <c r="D39" s="38">
        <f t="shared" si="36"/>
        <v>0</v>
      </c>
      <c r="E39" s="37" t="s">
        <v>49</v>
      </c>
      <c r="F39" s="37" t="s">
        <v>49</v>
      </c>
      <c r="G39" s="37" t="s">
        <v>49</v>
      </c>
      <c r="H39" s="37" t="s">
        <v>49</v>
      </c>
      <c r="I39" s="37" t="s">
        <v>49</v>
      </c>
      <c r="J39" s="37" t="s">
        <v>49</v>
      </c>
      <c r="K39" s="37" t="s">
        <v>49</v>
      </c>
      <c r="L39" s="37" t="s">
        <v>49</v>
      </c>
      <c r="M39" s="37" t="s">
        <v>49</v>
      </c>
      <c r="N39" s="37" t="s">
        <v>49</v>
      </c>
      <c r="O39" s="28"/>
      <c r="P39" s="32" t="s">
        <v>3</v>
      </c>
      <c r="Q39" s="38">
        <f t="shared" ref="Q39:R44" si="39">SUM(S39,U39,W39,Y39,AA39)</f>
        <v>0</v>
      </c>
      <c r="R39" s="38">
        <f t="shared" si="39"/>
        <v>0</v>
      </c>
      <c r="S39" s="37" t="s">
        <v>45</v>
      </c>
      <c r="T39" s="37" t="s">
        <v>45</v>
      </c>
      <c r="U39" s="37" t="s">
        <v>45</v>
      </c>
      <c r="V39" s="37" t="s">
        <v>45</v>
      </c>
      <c r="W39" s="37" t="s">
        <v>45</v>
      </c>
      <c r="X39" s="37" t="s">
        <v>45</v>
      </c>
      <c r="Y39" s="37" t="s">
        <v>45</v>
      </c>
      <c r="Z39" s="37" t="s">
        <v>45</v>
      </c>
      <c r="AA39" s="37" t="s">
        <v>45</v>
      </c>
      <c r="AB39" s="37" t="s">
        <v>45</v>
      </c>
    </row>
    <row r="40" spans="1:28" ht="18" customHeight="1" x14ac:dyDescent="0.2">
      <c r="A40" s="28" t="s">
        <v>34</v>
      </c>
      <c r="B40" s="32" t="s">
        <v>6</v>
      </c>
      <c r="C40" s="38">
        <f t="shared" si="38"/>
        <v>1355</v>
      </c>
      <c r="D40" s="38">
        <f t="shared" si="36"/>
        <v>7513</v>
      </c>
      <c r="E40" s="37" t="s">
        <v>49</v>
      </c>
      <c r="F40" s="37" t="s">
        <v>49</v>
      </c>
      <c r="G40" s="37" t="s">
        <v>49</v>
      </c>
      <c r="H40" s="37" t="s">
        <v>49</v>
      </c>
      <c r="I40" s="37" t="s">
        <v>49</v>
      </c>
      <c r="J40" s="37" t="s">
        <v>49</v>
      </c>
      <c r="K40" s="37" t="s">
        <v>49</v>
      </c>
      <c r="L40" s="37" t="s">
        <v>49</v>
      </c>
      <c r="M40" s="38">
        <v>1355</v>
      </c>
      <c r="N40" s="38">
        <v>7513</v>
      </c>
      <c r="O40" s="28"/>
      <c r="P40" s="32" t="s">
        <v>4</v>
      </c>
      <c r="Q40" s="38">
        <f t="shared" si="39"/>
        <v>20</v>
      </c>
      <c r="R40" s="38">
        <f t="shared" si="39"/>
        <v>260</v>
      </c>
      <c r="S40" s="37" t="s">
        <v>45</v>
      </c>
      <c r="T40" s="37" t="s">
        <v>45</v>
      </c>
      <c r="U40" s="37" t="s">
        <v>45</v>
      </c>
      <c r="V40" s="37" t="s">
        <v>45</v>
      </c>
      <c r="W40" s="37" t="s">
        <v>45</v>
      </c>
      <c r="X40" s="37" t="s">
        <v>45</v>
      </c>
      <c r="Y40" s="39" t="s">
        <v>45</v>
      </c>
      <c r="Z40" s="39" t="s">
        <v>45</v>
      </c>
      <c r="AA40" s="39">
        <v>20</v>
      </c>
      <c r="AB40" s="39">
        <v>260</v>
      </c>
    </row>
    <row r="41" spans="1:28" ht="18" customHeight="1" x14ac:dyDescent="0.2">
      <c r="A41" s="28"/>
      <c r="B41" s="32" t="s">
        <v>7</v>
      </c>
      <c r="C41" s="38">
        <f t="shared" si="38"/>
        <v>41</v>
      </c>
      <c r="D41" s="38">
        <f t="shared" si="36"/>
        <v>21915</v>
      </c>
      <c r="E41" s="37" t="s">
        <v>49</v>
      </c>
      <c r="F41" s="37" t="s">
        <v>49</v>
      </c>
      <c r="G41" s="37" t="s">
        <v>49</v>
      </c>
      <c r="H41" s="37" t="s">
        <v>49</v>
      </c>
      <c r="I41" s="38">
        <v>1</v>
      </c>
      <c r="J41" s="38">
        <v>2697</v>
      </c>
      <c r="K41" s="38">
        <v>10</v>
      </c>
      <c r="L41" s="38">
        <v>7128</v>
      </c>
      <c r="M41" s="38">
        <v>30</v>
      </c>
      <c r="N41" s="38">
        <v>12090</v>
      </c>
      <c r="O41" s="28"/>
      <c r="P41" s="32" t="s">
        <v>5</v>
      </c>
      <c r="Q41" s="38">
        <f t="shared" si="39"/>
        <v>0</v>
      </c>
      <c r="R41" s="38">
        <f t="shared" si="39"/>
        <v>0</v>
      </c>
      <c r="S41" s="37" t="s">
        <v>45</v>
      </c>
      <c r="T41" s="37" t="s">
        <v>45</v>
      </c>
      <c r="U41" s="37" t="s">
        <v>45</v>
      </c>
      <c r="V41" s="37" t="s">
        <v>45</v>
      </c>
      <c r="W41" s="37" t="s">
        <v>45</v>
      </c>
      <c r="X41" s="37" t="s">
        <v>45</v>
      </c>
      <c r="Y41" s="37" t="s">
        <v>45</v>
      </c>
      <c r="Z41" s="37" t="s">
        <v>45</v>
      </c>
      <c r="AA41" s="37" t="s">
        <v>45</v>
      </c>
      <c r="AB41" s="37" t="s">
        <v>45</v>
      </c>
    </row>
    <row r="42" spans="1:28" ht="18" customHeight="1" x14ac:dyDescent="0.2">
      <c r="A42" s="28"/>
      <c r="B42" s="32" t="s">
        <v>8</v>
      </c>
      <c r="C42" s="38">
        <f t="shared" si="38"/>
        <v>195</v>
      </c>
      <c r="D42" s="38">
        <f t="shared" si="36"/>
        <v>24642</v>
      </c>
      <c r="E42" s="37" t="s">
        <v>49</v>
      </c>
      <c r="F42" s="37" t="s">
        <v>49</v>
      </c>
      <c r="G42" s="38">
        <v>0</v>
      </c>
      <c r="H42" s="38">
        <v>0</v>
      </c>
      <c r="I42" s="38">
        <v>3</v>
      </c>
      <c r="J42" s="38">
        <v>4700</v>
      </c>
      <c r="K42" s="38">
        <v>7</v>
      </c>
      <c r="L42" s="38">
        <v>5084</v>
      </c>
      <c r="M42" s="38">
        <v>185</v>
      </c>
      <c r="N42" s="38">
        <v>14858</v>
      </c>
      <c r="O42" s="28" t="s">
        <v>38</v>
      </c>
      <c r="P42" s="32" t="s">
        <v>6</v>
      </c>
      <c r="Q42" s="38">
        <f t="shared" si="39"/>
        <v>24</v>
      </c>
      <c r="R42" s="38">
        <f t="shared" si="39"/>
        <v>240</v>
      </c>
      <c r="S42" s="37" t="s">
        <v>45</v>
      </c>
      <c r="T42" s="37" t="s">
        <v>45</v>
      </c>
      <c r="U42" s="37" t="s">
        <v>45</v>
      </c>
      <c r="V42" s="37" t="s">
        <v>45</v>
      </c>
      <c r="W42" s="37" t="s">
        <v>45</v>
      </c>
      <c r="X42" s="37" t="s">
        <v>45</v>
      </c>
      <c r="Y42" s="37" t="s">
        <v>45</v>
      </c>
      <c r="Z42" s="37" t="s">
        <v>45</v>
      </c>
      <c r="AA42" s="38">
        <v>24</v>
      </c>
      <c r="AB42" s="38">
        <v>240</v>
      </c>
    </row>
    <row r="43" spans="1:28" ht="18" customHeight="1" x14ac:dyDescent="0.2">
      <c r="A43" s="28"/>
      <c r="B43" s="32" t="s">
        <v>9</v>
      </c>
      <c r="C43" s="38">
        <f>SUM(C37:C42)</f>
        <v>2166</v>
      </c>
      <c r="D43" s="38">
        <f t="shared" ref="D43" si="40">SUM(D37:D42)</f>
        <v>4613986</v>
      </c>
      <c r="E43" s="38">
        <f t="shared" ref="E43:J43" si="41">SUM(E37:E42)</f>
        <v>250</v>
      </c>
      <c r="F43" s="38">
        <f t="shared" si="41"/>
        <v>4306799</v>
      </c>
      <c r="G43" s="38">
        <f t="shared" si="41"/>
        <v>2</v>
      </c>
      <c r="H43" s="38">
        <f t="shared" si="41"/>
        <v>7460</v>
      </c>
      <c r="I43" s="38">
        <f t="shared" si="41"/>
        <v>55</v>
      </c>
      <c r="J43" s="38">
        <f t="shared" si="41"/>
        <v>134014</v>
      </c>
      <c r="K43" s="38">
        <f t="shared" ref="K43:N43" si="42">SUM(K37:K42)</f>
        <v>57</v>
      </c>
      <c r="L43" s="38">
        <f t="shared" si="42"/>
        <v>42347</v>
      </c>
      <c r="M43" s="38">
        <f t="shared" si="42"/>
        <v>1802</v>
      </c>
      <c r="N43" s="38">
        <f t="shared" si="42"/>
        <v>123366</v>
      </c>
      <c r="O43" s="28"/>
      <c r="P43" s="32" t="s">
        <v>7</v>
      </c>
      <c r="Q43" s="38">
        <f t="shared" si="39"/>
        <v>0</v>
      </c>
      <c r="R43" s="38">
        <f t="shared" si="39"/>
        <v>0</v>
      </c>
      <c r="S43" s="37" t="s">
        <v>45</v>
      </c>
      <c r="T43" s="37" t="s">
        <v>45</v>
      </c>
      <c r="U43" s="37" t="s">
        <v>45</v>
      </c>
      <c r="V43" s="37" t="s">
        <v>45</v>
      </c>
      <c r="W43" s="37" t="s">
        <v>45</v>
      </c>
      <c r="X43" s="37" t="s">
        <v>45</v>
      </c>
      <c r="Y43" s="37" t="s">
        <v>45</v>
      </c>
      <c r="Z43" s="37" t="s">
        <v>45</v>
      </c>
      <c r="AA43" s="37" t="s">
        <v>45</v>
      </c>
      <c r="AB43" s="37" t="s">
        <v>45</v>
      </c>
    </row>
    <row r="44" spans="1:28" ht="18" customHeight="1" x14ac:dyDescent="0.2">
      <c r="A44" s="28"/>
      <c r="B44" s="29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28"/>
      <c r="P44" s="32" t="s">
        <v>8</v>
      </c>
      <c r="Q44" s="38">
        <f t="shared" si="39"/>
        <v>1338</v>
      </c>
      <c r="R44" s="38">
        <f t="shared" si="39"/>
        <v>25422</v>
      </c>
      <c r="S44" s="37" t="s">
        <v>45</v>
      </c>
      <c r="T44" s="37" t="s">
        <v>45</v>
      </c>
      <c r="U44" s="37" t="s">
        <v>45</v>
      </c>
      <c r="V44" s="37" t="s">
        <v>45</v>
      </c>
      <c r="W44" s="37" t="s">
        <v>45</v>
      </c>
      <c r="X44" s="37" t="s">
        <v>45</v>
      </c>
      <c r="Y44" s="37" t="s">
        <v>45</v>
      </c>
      <c r="Z44" s="37" t="s">
        <v>45</v>
      </c>
      <c r="AA44" s="38">
        <v>1338</v>
      </c>
      <c r="AB44" s="38">
        <v>25422</v>
      </c>
    </row>
    <row r="45" spans="1:28" ht="18" customHeight="1" x14ac:dyDescent="0.2">
      <c r="A45" s="28"/>
      <c r="B45" s="32" t="s">
        <v>3</v>
      </c>
      <c r="C45" s="38">
        <f>SUM(E45,G45,I45,K45,M45)</f>
        <v>0</v>
      </c>
      <c r="D45" s="38">
        <f t="shared" ref="D45:D50" si="43">SUM(F45,H45,J45,L45,N45)</f>
        <v>0</v>
      </c>
      <c r="E45" s="37" t="s">
        <v>45</v>
      </c>
      <c r="F45" s="37" t="s">
        <v>45</v>
      </c>
      <c r="G45" s="37" t="s">
        <v>45</v>
      </c>
      <c r="H45" s="37" t="s">
        <v>45</v>
      </c>
      <c r="I45" s="37" t="s">
        <v>45</v>
      </c>
      <c r="J45" s="37" t="s">
        <v>45</v>
      </c>
      <c r="K45" s="37" t="s">
        <v>45</v>
      </c>
      <c r="L45" s="37" t="s">
        <v>45</v>
      </c>
      <c r="M45" s="37" t="s">
        <v>45</v>
      </c>
      <c r="N45" s="37" t="s">
        <v>45</v>
      </c>
      <c r="O45" s="28"/>
      <c r="P45" s="32" t="s">
        <v>9</v>
      </c>
      <c r="Q45" s="38">
        <f>SUM(Q39:Q44)</f>
        <v>1382</v>
      </c>
      <c r="R45" s="38">
        <f t="shared" ref="R45:AB45" si="44">SUM(R39:R44)</f>
        <v>25922</v>
      </c>
      <c r="S45" s="38">
        <f t="shared" si="44"/>
        <v>0</v>
      </c>
      <c r="T45" s="38">
        <f t="shared" si="44"/>
        <v>0</v>
      </c>
      <c r="U45" s="38">
        <f t="shared" si="44"/>
        <v>0</v>
      </c>
      <c r="V45" s="38">
        <f t="shared" si="44"/>
        <v>0</v>
      </c>
      <c r="W45" s="38">
        <f t="shared" si="44"/>
        <v>0</v>
      </c>
      <c r="X45" s="38">
        <f t="shared" si="44"/>
        <v>0</v>
      </c>
      <c r="Y45" s="38">
        <f t="shared" si="44"/>
        <v>0</v>
      </c>
      <c r="Z45" s="38">
        <f t="shared" si="44"/>
        <v>0</v>
      </c>
      <c r="AA45" s="38">
        <f t="shared" si="44"/>
        <v>1382</v>
      </c>
      <c r="AB45" s="38">
        <f t="shared" si="44"/>
        <v>25922</v>
      </c>
    </row>
    <row r="46" spans="1:28" ht="18" customHeight="1" x14ac:dyDescent="0.2">
      <c r="A46" s="28"/>
      <c r="B46" s="32" t="s">
        <v>4</v>
      </c>
      <c r="C46" s="38">
        <f t="shared" ref="C46:C50" si="45">SUM(E46,G46,I46,K46,M46)</f>
        <v>0</v>
      </c>
      <c r="D46" s="38">
        <f t="shared" si="43"/>
        <v>0</v>
      </c>
      <c r="E46" s="37" t="s">
        <v>45</v>
      </c>
      <c r="F46" s="37" t="s">
        <v>45</v>
      </c>
      <c r="G46" s="37" t="s">
        <v>45</v>
      </c>
      <c r="H46" s="37" t="s">
        <v>45</v>
      </c>
      <c r="I46" s="37" t="s">
        <v>45</v>
      </c>
      <c r="J46" s="37" t="s">
        <v>45</v>
      </c>
      <c r="K46" s="37" t="s">
        <v>45</v>
      </c>
      <c r="L46" s="37" t="s">
        <v>45</v>
      </c>
      <c r="M46" s="37" t="s">
        <v>45</v>
      </c>
      <c r="N46" s="37" t="s">
        <v>45</v>
      </c>
      <c r="O46" s="28"/>
      <c r="P46" s="2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</row>
    <row r="47" spans="1:28" ht="18" customHeight="1" x14ac:dyDescent="0.2">
      <c r="A47" s="28"/>
      <c r="B47" s="32" t="s">
        <v>5</v>
      </c>
      <c r="C47" s="38">
        <f t="shared" si="45"/>
        <v>0</v>
      </c>
      <c r="D47" s="38">
        <f t="shared" si="43"/>
        <v>0</v>
      </c>
      <c r="E47" s="37" t="s">
        <v>45</v>
      </c>
      <c r="F47" s="37" t="s">
        <v>45</v>
      </c>
      <c r="G47" s="37" t="s">
        <v>45</v>
      </c>
      <c r="H47" s="37" t="s">
        <v>45</v>
      </c>
      <c r="I47" s="37" t="s">
        <v>45</v>
      </c>
      <c r="J47" s="37" t="s">
        <v>45</v>
      </c>
      <c r="K47" s="37" t="s">
        <v>45</v>
      </c>
      <c r="L47" s="37" t="s">
        <v>45</v>
      </c>
      <c r="M47" s="37" t="s">
        <v>45</v>
      </c>
      <c r="N47" s="37" t="s">
        <v>45</v>
      </c>
      <c r="O47" s="28"/>
      <c r="P47" s="32" t="s">
        <v>3</v>
      </c>
      <c r="Q47" s="38">
        <f t="shared" ref="Q47:R52" si="46">SUM(S47,U47,W47,Y47,AA47)</f>
        <v>0</v>
      </c>
      <c r="R47" s="38">
        <f t="shared" si="46"/>
        <v>0</v>
      </c>
      <c r="S47" s="37" t="s">
        <v>45</v>
      </c>
      <c r="T47" s="37" t="s">
        <v>45</v>
      </c>
      <c r="U47" s="37" t="s">
        <v>45</v>
      </c>
      <c r="V47" s="37" t="s">
        <v>45</v>
      </c>
      <c r="W47" s="37" t="s">
        <v>45</v>
      </c>
      <c r="X47" s="37" t="s">
        <v>45</v>
      </c>
      <c r="Y47" s="37" t="s">
        <v>45</v>
      </c>
      <c r="Z47" s="37" t="s">
        <v>45</v>
      </c>
      <c r="AA47" s="37" t="s">
        <v>45</v>
      </c>
      <c r="AB47" s="37" t="s">
        <v>45</v>
      </c>
    </row>
    <row r="48" spans="1:28" ht="18" customHeight="1" x14ac:dyDescent="0.2">
      <c r="A48" s="28" t="s">
        <v>35</v>
      </c>
      <c r="B48" s="32" t="s">
        <v>6</v>
      </c>
      <c r="C48" s="38">
        <f t="shared" si="45"/>
        <v>1047</v>
      </c>
      <c r="D48" s="38">
        <f t="shared" si="43"/>
        <v>6645</v>
      </c>
      <c r="E48" s="37" t="s">
        <v>45</v>
      </c>
      <c r="F48" s="37" t="s">
        <v>45</v>
      </c>
      <c r="G48" s="37" t="s">
        <v>45</v>
      </c>
      <c r="H48" s="37" t="s">
        <v>45</v>
      </c>
      <c r="I48" s="37" t="s">
        <v>45</v>
      </c>
      <c r="J48" s="37" t="s">
        <v>45</v>
      </c>
      <c r="K48" s="37" t="s">
        <v>45</v>
      </c>
      <c r="L48" s="37" t="s">
        <v>45</v>
      </c>
      <c r="M48" s="38">
        <v>1047</v>
      </c>
      <c r="N48" s="38">
        <v>6645</v>
      </c>
      <c r="O48" s="28"/>
      <c r="P48" s="32" t="s">
        <v>4</v>
      </c>
      <c r="Q48" s="38">
        <f t="shared" si="46"/>
        <v>32</v>
      </c>
      <c r="R48" s="38">
        <f t="shared" si="46"/>
        <v>15477</v>
      </c>
      <c r="S48" s="37" t="s">
        <v>45</v>
      </c>
      <c r="T48" s="37" t="s">
        <v>45</v>
      </c>
      <c r="U48" s="37" t="s">
        <v>45</v>
      </c>
      <c r="V48" s="37" t="s">
        <v>45</v>
      </c>
      <c r="W48" s="37" t="s">
        <v>45</v>
      </c>
      <c r="X48" s="37" t="s">
        <v>45</v>
      </c>
      <c r="Y48" s="39">
        <v>1</v>
      </c>
      <c r="Z48" s="39">
        <v>509</v>
      </c>
      <c r="AA48" s="39">
        <v>31</v>
      </c>
      <c r="AB48" s="39">
        <v>14968</v>
      </c>
    </row>
    <row r="49" spans="1:28" ht="18" customHeight="1" x14ac:dyDescent="0.2">
      <c r="A49" s="28"/>
      <c r="B49" s="32" t="s">
        <v>7</v>
      </c>
      <c r="C49" s="38">
        <f t="shared" si="45"/>
        <v>0</v>
      </c>
      <c r="D49" s="38">
        <f t="shared" si="43"/>
        <v>0</v>
      </c>
      <c r="E49" s="37" t="s">
        <v>45</v>
      </c>
      <c r="F49" s="37" t="s">
        <v>45</v>
      </c>
      <c r="G49" s="37" t="s">
        <v>45</v>
      </c>
      <c r="H49" s="37" t="s">
        <v>45</v>
      </c>
      <c r="I49" s="37" t="s">
        <v>45</v>
      </c>
      <c r="J49" s="37" t="s">
        <v>45</v>
      </c>
      <c r="K49" s="37" t="s">
        <v>45</v>
      </c>
      <c r="L49" s="37" t="s">
        <v>45</v>
      </c>
      <c r="M49" s="37" t="s">
        <v>45</v>
      </c>
      <c r="N49" s="37" t="s">
        <v>45</v>
      </c>
      <c r="O49" s="28"/>
      <c r="P49" s="32" t="s">
        <v>5</v>
      </c>
      <c r="Q49" s="38">
        <f t="shared" si="46"/>
        <v>0</v>
      </c>
      <c r="R49" s="38">
        <f t="shared" si="46"/>
        <v>0</v>
      </c>
      <c r="S49" s="37" t="s">
        <v>45</v>
      </c>
      <c r="T49" s="37" t="s">
        <v>45</v>
      </c>
      <c r="U49" s="37" t="s">
        <v>45</v>
      </c>
      <c r="V49" s="37" t="s">
        <v>45</v>
      </c>
      <c r="W49" s="37" t="s">
        <v>45</v>
      </c>
      <c r="X49" s="37" t="s">
        <v>45</v>
      </c>
      <c r="Y49" s="37" t="s">
        <v>45</v>
      </c>
      <c r="Z49" s="37" t="s">
        <v>45</v>
      </c>
      <c r="AA49" s="37" t="s">
        <v>45</v>
      </c>
      <c r="AB49" s="37" t="s">
        <v>45</v>
      </c>
    </row>
    <row r="50" spans="1:28" ht="18" customHeight="1" x14ac:dyDescent="0.2">
      <c r="A50" s="28"/>
      <c r="B50" s="32" t="s">
        <v>8</v>
      </c>
      <c r="C50" s="38">
        <f t="shared" si="45"/>
        <v>0</v>
      </c>
      <c r="D50" s="38">
        <f t="shared" si="43"/>
        <v>0</v>
      </c>
      <c r="E50" s="37" t="s">
        <v>45</v>
      </c>
      <c r="F50" s="37" t="s">
        <v>45</v>
      </c>
      <c r="G50" s="37" t="s">
        <v>45</v>
      </c>
      <c r="H50" s="37" t="s">
        <v>45</v>
      </c>
      <c r="I50" s="37" t="s">
        <v>45</v>
      </c>
      <c r="J50" s="37" t="s">
        <v>45</v>
      </c>
      <c r="K50" s="37" t="s">
        <v>45</v>
      </c>
      <c r="L50" s="37" t="s">
        <v>45</v>
      </c>
      <c r="M50" s="37" t="s">
        <v>45</v>
      </c>
      <c r="N50" s="37" t="s">
        <v>45</v>
      </c>
      <c r="O50" s="28" t="s">
        <v>39</v>
      </c>
      <c r="P50" s="32" t="s">
        <v>6</v>
      </c>
      <c r="Q50" s="38">
        <f t="shared" si="46"/>
        <v>34</v>
      </c>
      <c r="R50" s="38">
        <f t="shared" si="46"/>
        <v>3275</v>
      </c>
      <c r="S50" s="37" t="s">
        <v>45</v>
      </c>
      <c r="T50" s="37" t="s">
        <v>45</v>
      </c>
      <c r="U50" s="37" t="s">
        <v>45</v>
      </c>
      <c r="V50" s="37" t="s">
        <v>45</v>
      </c>
      <c r="W50" s="37" t="s">
        <v>45</v>
      </c>
      <c r="X50" s="37" t="s">
        <v>45</v>
      </c>
      <c r="Y50" s="37" t="s">
        <v>45</v>
      </c>
      <c r="Z50" s="37" t="s">
        <v>45</v>
      </c>
      <c r="AA50" s="38">
        <v>34</v>
      </c>
      <c r="AB50" s="38">
        <v>3275</v>
      </c>
    </row>
    <row r="51" spans="1:28" ht="18" customHeight="1" x14ac:dyDescent="0.2">
      <c r="A51" s="28"/>
      <c r="B51" s="32" t="s">
        <v>9</v>
      </c>
      <c r="C51" s="38">
        <f>SUM(C45:C50)</f>
        <v>1047</v>
      </c>
      <c r="D51" s="38">
        <f t="shared" ref="D51" si="47">SUM(D45:D50)</f>
        <v>6645</v>
      </c>
      <c r="E51" s="38">
        <f t="shared" ref="E51:J51" si="48">SUM(E45:E50)</f>
        <v>0</v>
      </c>
      <c r="F51" s="38">
        <f t="shared" si="48"/>
        <v>0</v>
      </c>
      <c r="G51" s="38">
        <f t="shared" si="48"/>
        <v>0</v>
      </c>
      <c r="H51" s="38">
        <f t="shared" si="48"/>
        <v>0</v>
      </c>
      <c r="I51" s="38">
        <f t="shared" si="48"/>
        <v>0</v>
      </c>
      <c r="J51" s="38">
        <f t="shared" si="48"/>
        <v>0</v>
      </c>
      <c r="K51" s="38">
        <f t="shared" ref="K51:N51" si="49">SUM(K45:K50)</f>
        <v>0</v>
      </c>
      <c r="L51" s="38">
        <f t="shared" si="49"/>
        <v>0</v>
      </c>
      <c r="M51" s="38">
        <f t="shared" si="49"/>
        <v>1047</v>
      </c>
      <c r="N51" s="38">
        <f t="shared" si="49"/>
        <v>6645</v>
      </c>
      <c r="O51" s="28"/>
      <c r="P51" s="32" t="s">
        <v>7</v>
      </c>
      <c r="Q51" s="38">
        <f t="shared" si="46"/>
        <v>1</v>
      </c>
      <c r="R51" s="38">
        <f t="shared" si="46"/>
        <v>19</v>
      </c>
      <c r="S51" s="37" t="s">
        <v>45</v>
      </c>
      <c r="T51" s="37" t="s">
        <v>45</v>
      </c>
      <c r="U51" s="37" t="s">
        <v>45</v>
      </c>
      <c r="V51" s="37" t="s">
        <v>45</v>
      </c>
      <c r="W51" s="37" t="s">
        <v>45</v>
      </c>
      <c r="X51" s="37" t="s">
        <v>45</v>
      </c>
      <c r="Y51" s="37" t="s">
        <v>45</v>
      </c>
      <c r="Z51" s="37" t="s">
        <v>45</v>
      </c>
      <c r="AA51" s="38">
        <v>1</v>
      </c>
      <c r="AB51" s="38">
        <v>19</v>
      </c>
    </row>
    <row r="52" spans="1:28" ht="18" customHeight="1" x14ac:dyDescent="0.2">
      <c r="A52" s="28"/>
      <c r="B52" s="29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28"/>
      <c r="P52" s="32" t="s">
        <v>8</v>
      </c>
      <c r="Q52" s="38">
        <f t="shared" si="46"/>
        <v>812</v>
      </c>
      <c r="R52" s="38">
        <f t="shared" si="46"/>
        <v>15743</v>
      </c>
      <c r="S52" s="37" t="s">
        <v>45</v>
      </c>
      <c r="T52" s="37" t="s">
        <v>45</v>
      </c>
      <c r="U52" s="37" t="s">
        <v>45</v>
      </c>
      <c r="V52" s="37" t="s">
        <v>45</v>
      </c>
      <c r="W52" s="37" t="s">
        <v>45</v>
      </c>
      <c r="X52" s="37" t="s">
        <v>45</v>
      </c>
      <c r="Y52" s="37" t="s">
        <v>45</v>
      </c>
      <c r="Z52" s="37" t="s">
        <v>45</v>
      </c>
      <c r="AA52" s="38">
        <v>812</v>
      </c>
      <c r="AB52" s="38">
        <v>15743</v>
      </c>
    </row>
    <row r="53" spans="1:28" ht="18" customHeight="1" x14ac:dyDescent="0.2">
      <c r="A53" s="28"/>
      <c r="B53" s="32" t="s">
        <v>3</v>
      </c>
      <c r="C53" s="38">
        <f>SUM(E53,G53,I53,K53,M53)</f>
        <v>0</v>
      </c>
      <c r="D53" s="38">
        <f t="shared" ref="D53:D58" si="50">SUM(F53,H53,J53,L53,N53)</f>
        <v>0</v>
      </c>
      <c r="E53" s="37" t="s">
        <v>45</v>
      </c>
      <c r="F53" s="37" t="s">
        <v>45</v>
      </c>
      <c r="G53" s="37" t="s">
        <v>45</v>
      </c>
      <c r="H53" s="37" t="s">
        <v>45</v>
      </c>
      <c r="I53" s="37" t="s">
        <v>45</v>
      </c>
      <c r="J53" s="37" t="s">
        <v>45</v>
      </c>
      <c r="K53" s="37" t="s">
        <v>45</v>
      </c>
      <c r="L53" s="37" t="s">
        <v>45</v>
      </c>
      <c r="M53" s="37" t="s">
        <v>45</v>
      </c>
      <c r="N53" s="37" t="s">
        <v>45</v>
      </c>
      <c r="O53" s="28"/>
      <c r="P53" s="32" t="s">
        <v>9</v>
      </c>
      <c r="Q53" s="38">
        <f>SUM(Q47:Q52)</f>
        <v>879</v>
      </c>
      <c r="R53" s="38">
        <f t="shared" ref="R53:AB53" si="51">SUM(R47:R52)</f>
        <v>34514</v>
      </c>
      <c r="S53" s="38">
        <f t="shared" si="51"/>
        <v>0</v>
      </c>
      <c r="T53" s="38">
        <f t="shared" si="51"/>
        <v>0</v>
      </c>
      <c r="U53" s="38">
        <f t="shared" si="51"/>
        <v>0</v>
      </c>
      <c r="V53" s="38">
        <f t="shared" si="51"/>
        <v>0</v>
      </c>
      <c r="W53" s="38">
        <f t="shared" si="51"/>
        <v>0</v>
      </c>
      <c r="X53" s="38">
        <f t="shared" si="51"/>
        <v>0</v>
      </c>
      <c r="Y53" s="38">
        <f t="shared" si="51"/>
        <v>1</v>
      </c>
      <c r="Z53" s="38">
        <f t="shared" si="51"/>
        <v>509</v>
      </c>
      <c r="AA53" s="38">
        <f t="shared" si="51"/>
        <v>878</v>
      </c>
      <c r="AB53" s="38">
        <f t="shared" si="51"/>
        <v>34005</v>
      </c>
    </row>
    <row r="54" spans="1:28" ht="18" customHeight="1" x14ac:dyDescent="0.2">
      <c r="A54" s="28"/>
      <c r="B54" s="32" t="s">
        <v>4</v>
      </c>
      <c r="C54" s="38">
        <f t="shared" ref="C54:C58" si="52">SUM(E54,G54,I54,K54,M54)</f>
        <v>0</v>
      </c>
      <c r="D54" s="38">
        <f t="shared" si="50"/>
        <v>0</v>
      </c>
      <c r="E54" s="37" t="s">
        <v>45</v>
      </c>
      <c r="F54" s="37" t="s">
        <v>45</v>
      </c>
      <c r="G54" s="37" t="s">
        <v>45</v>
      </c>
      <c r="H54" s="37" t="s">
        <v>45</v>
      </c>
      <c r="I54" s="37" t="s">
        <v>45</v>
      </c>
      <c r="J54" s="37" t="s">
        <v>45</v>
      </c>
      <c r="K54" s="37" t="s">
        <v>45</v>
      </c>
      <c r="L54" s="37" t="s">
        <v>45</v>
      </c>
      <c r="M54" s="37" t="s">
        <v>45</v>
      </c>
      <c r="N54" s="37" t="s">
        <v>45</v>
      </c>
      <c r="O54" s="28"/>
      <c r="P54" s="2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</row>
    <row r="55" spans="1:28" ht="18" customHeight="1" x14ac:dyDescent="0.2">
      <c r="A55" s="28"/>
      <c r="B55" s="32" t="s">
        <v>5</v>
      </c>
      <c r="C55" s="38">
        <f t="shared" si="52"/>
        <v>0</v>
      </c>
      <c r="D55" s="38">
        <f t="shared" si="50"/>
        <v>0</v>
      </c>
      <c r="E55" s="37" t="s">
        <v>45</v>
      </c>
      <c r="F55" s="37" t="s">
        <v>45</v>
      </c>
      <c r="G55" s="37" t="s">
        <v>45</v>
      </c>
      <c r="H55" s="37" t="s">
        <v>45</v>
      </c>
      <c r="I55" s="37" t="s">
        <v>45</v>
      </c>
      <c r="J55" s="37" t="s">
        <v>45</v>
      </c>
      <c r="K55" s="37" t="s">
        <v>45</v>
      </c>
      <c r="L55" s="37" t="s">
        <v>45</v>
      </c>
      <c r="M55" s="37" t="s">
        <v>45</v>
      </c>
      <c r="N55" s="37" t="s">
        <v>45</v>
      </c>
      <c r="O55" s="28"/>
      <c r="P55" s="32" t="s">
        <v>3</v>
      </c>
      <c r="Q55" s="38">
        <f t="shared" ref="Q55:R60" si="53">SUM(S55,U55,W55,Y55,AA55)</f>
        <v>0</v>
      </c>
      <c r="R55" s="38">
        <f t="shared" si="53"/>
        <v>0</v>
      </c>
      <c r="S55" s="37" t="s">
        <v>45</v>
      </c>
      <c r="T55" s="37" t="s">
        <v>45</v>
      </c>
      <c r="U55" s="37" t="s">
        <v>45</v>
      </c>
      <c r="V55" s="37" t="s">
        <v>45</v>
      </c>
      <c r="W55" s="37" t="s">
        <v>45</v>
      </c>
      <c r="X55" s="37" t="s">
        <v>45</v>
      </c>
      <c r="Y55" s="37" t="s">
        <v>45</v>
      </c>
      <c r="Z55" s="37" t="s">
        <v>45</v>
      </c>
      <c r="AA55" s="37" t="s">
        <v>45</v>
      </c>
      <c r="AB55" s="37" t="s">
        <v>45</v>
      </c>
    </row>
    <row r="56" spans="1:28" ht="18" customHeight="1" x14ac:dyDescent="0.2">
      <c r="A56" s="28" t="s">
        <v>10</v>
      </c>
      <c r="B56" s="32" t="s">
        <v>6</v>
      </c>
      <c r="C56" s="38">
        <f t="shared" si="52"/>
        <v>2862</v>
      </c>
      <c r="D56" s="38">
        <f t="shared" si="50"/>
        <v>41788</v>
      </c>
      <c r="E56" s="37" t="s">
        <v>45</v>
      </c>
      <c r="F56" s="37" t="s">
        <v>45</v>
      </c>
      <c r="G56" s="37" t="s">
        <v>45</v>
      </c>
      <c r="H56" s="37" t="s">
        <v>45</v>
      </c>
      <c r="I56" s="37" t="s">
        <v>45</v>
      </c>
      <c r="J56" s="37" t="s">
        <v>45</v>
      </c>
      <c r="K56" s="37" t="s">
        <v>45</v>
      </c>
      <c r="L56" s="37" t="s">
        <v>45</v>
      </c>
      <c r="M56" s="38">
        <v>2862</v>
      </c>
      <c r="N56" s="38">
        <v>41788</v>
      </c>
      <c r="O56" s="28"/>
      <c r="P56" s="32" t="s">
        <v>4</v>
      </c>
      <c r="Q56" s="38">
        <f t="shared" si="53"/>
        <v>0</v>
      </c>
      <c r="R56" s="38">
        <f t="shared" si="53"/>
        <v>0</v>
      </c>
      <c r="S56" s="37" t="s">
        <v>45</v>
      </c>
      <c r="T56" s="37" t="s">
        <v>45</v>
      </c>
      <c r="U56" s="37" t="s">
        <v>45</v>
      </c>
      <c r="V56" s="37" t="s">
        <v>45</v>
      </c>
      <c r="W56" s="37" t="s">
        <v>45</v>
      </c>
      <c r="X56" s="37" t="s">
        <v>45</v>
      </c>
      <c r="Y56" s="39" t="s">
        <v>45</v>
      </c>
      <c r="Z56" s="39" t="s">
        <v>45</v>
      </c>
      <c r="AA56" s="39" t="s">
        <v>49</v>
      </c>
      <c r="AB56" s="39" t="s">
        <v>49</v>
      </c>
    </row>
    <row r="57" spans="1:28" ht="18" customHeight="1" x14ac:dyDescent="0.2">
      <c r="A57" s="28"/>
      <c r="B57" s="32" t="s">
        <v>7</v>
      </c>
      <c r="C57" s="38">
        <f t="shared" si="52"/>
        <v>0</v>
      </c>
      <c r="D57" s="38">
        <f t="shared" si="50"/>
        <v>0</v>
      </c>
      <c r="E57" s="37" t="s">
        <v>45</v>
      </c>
      <c r="F57" s="37" t="s">
        <v>45</v>
      </c>
      <c r="G57" s="37" t="s">
        <v>45</v>
      </c>
      <c r="H57" s="37" t="s">
        <v>45</v>
      </c>
      <c r="I57" s="37" t="s">
        <v>45</v>
      </c>
      <c r="J57" s="37" t="s">
        <v>45</v>
      </c>
      <c r="K57" s="37" t="s">
        <v>45</v>
      </c>
      <c r="L57" s="37" t="s">
        <v>45</v>
      </c>
      <c r="M57" s="37" t="s">
        <v>45</v>
      </c>
      <c r="N57" s="37" t="s">
        <v>45</v>
      </c>
      <c r="O57" s="28"/>
      <c r="P57" s="32" t="s">
        <v>5</v>
      </c>
      <c r="Q57" s="38">
        <f t="shared" si="53"/>
        <v>0</v>
      </c>
      <c r="R57" s="38">
        <f t="shared" si="53"/>
        <v>0</v>
      </c>
      <c r="S57" s="37" t="s">
        <v>45</v>
      </c>
      <c r="T57" s="37" t="s">
        <v>45</v>
      </c>
      <c r="U57" s="37" t="s">
        <v>45</v>
      </c>
      <c r="V57" s="37" t="s">
        <v>45</v>
      </c>
      <c r="W57" s="37" t="s">
        <v>45</v>
      </c>
      <c r="X57" s="37" t="s">
        <v>45</v>
      </c>
      <c r="Y57" s="37" t="s">
        <v>45</v>
      </c>
      <c r="Z57" s="37" t="s">
        <v>45</v>
      </c>
      <c r="AA57" s="37" t="s">
        <v>45</v>
      </c>
      <c r="AB57" s="37" t="s">
        <v>45</v>
      </c>
    </row>
    <row r="58" spans="1:28" ht="18" customHeight="1" x14ac:dyDescent="0.2">
      <c r="A58" s="28"/>
      <c r="B58" s="32" t="s">
        <v>8</v>
      </c>
      <c r="C58" s="38">
        <f t="shared" si="52"/>
        <v>0</v>
      </c>
      <c r="D58" s="38">
        <f t="shared" si="50"/>
        <v>0</v>
      </c>
      <c r="E58" s="37" t="s">
        <v>45</v>
      </c>
      <c r="F58" s="37" t="s">
        <v>45</v>
      </c>
      <c r="G58" s="37" t="s">
        <v>45</v>
      </c>
      <c r="H58" s="37" t="s">
        <v>45</v>
      </c>
      <c r="I58" s="37" t="s">
        <v>45</v>
      </c>
      <c r="J58" s="37" t="s">
        <v>45</v>
      </c>
      <c r="K58" s="37" t="s">
        <v>45</v>
      </c>
      <c r="L58" s="37" t="s">
        <v>45</v>
      </c>
      <c r="M58" s="37" t="s">
        <v>45</v>
      </c>
      <c r="N58" s="37" t="s">
        <v>45</v>
      </c>
      <c r="O58" s="28" t="s">
        <v>29</v>
      </c>
      <c r="P58" s="32" t="s">
        <v>6</v>
      </c>
      <c r="Q58" s="38">
        <f t="shared" si="53"/>
        <v>0</v>
      </c>
      <c r="R58" s="38">
        <f t="shared" si="53"/>
        <v>0</v>
      </c>
      <c r="S58" s="37" t="s">
        <v>45</v>
      </c>
      <c r="T58" s="37" t="s">
        <v>45</v>
      </c>
      <c r="U58" s="37" t="s">
        <v>45</v>
      </c>
      <c r="V58" s="37" t="s">
        <v>45</v>
      </c>
      <c r="W58" s="37" t="s">
        <v>45</v>
      </c>
      <c r="X58" s="37" t="s">
        <v>45</v>
      </c>
      <c r="Y58" s="37" t="s">
        <v>45</v>
      </c>
      <c r="Z58" s="37" t="s">
        <v>45</v>
      </c>
      <c r="AA58" s="37" t="s">
        <v>49</v>
      </c>
      <c r="AB58" s="37" t="s">
        <v>49</v>
      </c>
    </row>
    <row r="59" spans="1:28" ht="18" customHeight="1" x14ac:dyDescent="0.2">
      <c r="A59" s="28"/>
      <c r="B59" s="32" t="s">
        <v>9</v>
      </c>
      <c r="C59" s="38">
        <f>SUM(C53:C58)</f>
        <v>2862</v>
      </c>
      <c r="D59" s="38">
        <f t="shared" ref="D59" si="54">SUM(D53:D58)</f>
        <v>41788</v>
      </c>
      <c r="E59" s="38">
        <f t="shared" ref="E59:J59" si="55">SUM(E53:E58)</f>
        <v>0</v>
      </c>
      <c r="F59" s="38">
        <f t="shared" si="55"/>
        <v>0</v>
      </c>
      <c r="G59" s="38">
        <f t="shared" si="55"/>
        <v>0</v>
      </c>
      <c r="H59" s="38">
        <f t="shared" si="55"/>
        <v>0</v>
      </c>
      <c r="I59" s="38">
        <f t="shared" si="55"/>
        <v>0</v>
      </c>
      <c r="J59" s="38">
        <f t="shared" si="55"/>
        <v>0</v>
      </c>
      <c r="K59" s="38">
        <f t="shared" ref="K59:N59" si="56">SUM(K53:K58)</f>
        <v>0</v>
      </c>
      <c r="L59" s="38">
        <f t="shared" si="56"/>
        <v>0</v>
      </c>
      <c r="M59" s="38">
        <f t="shared" si="56"/>
        <v>2862</v>
      </c>
      <c r="N59" s="38">
        <f t="shared" si="56"/>
        <v>41788</v>
      </c>
      <c r="O59" s="28"/>
      <c r="P59" s="32" t="s">
        <v>7</v>
      </c>
      <c r="Q59" s="38">
        <f t="shared" si="53"/>
        <v>0</v>
      </c>
      <c r="R59" s="38">
        <f t="shared" si="53"/>
        <v>0</v>
      </c>
      <c r="S59" s="37" t="s">
        <v>45</v>
      </c>
      <c r="T59" s="37" t="s">
        <v>45</v>
      </c>
      <c r="U59" s="37" t="s">
        <v>45</v>
      </c>
      <c r="V59" s="37" t="s">
        <v>45</v>
      </c>
      <c r="W59" s="37" t="s">
        <v>45</v>
      </c>
      <c r="X59" s="37" t="s">
        <v>45</v>
      </c>
      <c r="Y59" s="37" t="s">
        <v>45</v>
      </c>
      <c r="Z59" s="37" t="s">
        <v>45</v>
      </c>
      <c r="AA59" s="37" t="s">
        <v>45</v>
      </c>
      <c r="AB59" s="37" t="s">
        <v>45</v>
      </c>
    </row>
    <row r="60" spans="1:28" ht="18" customHeight="1" x14ac:dyDescent="0.2">
      <c r="A60" s="28"/>
      <c r="B60" s="29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28"/>
      <c r="P60" s="32" t="s">
        <v>8</v>
      </c>
      <c r="Q60" s="38">
        <f t="shared" si="53"/>
        <v>0</v>
      </c>
      <c r="R60" s="38">
        <f t="shared" si="53"/>
        <v>0</v>
      </c>
      <c r="S60" s="37" t="s">
        <v>45</v>
      </c>
      <c r="T60" s="37" t="s">
        <v>45</v>
      </c>
      <c r="U60" s="37" t="s">
        <v>45</v>
      </c>
      <c r="V60" s="37" t="s">
        <v>45</v>
      </c>
      <c r="W60" s="37" t="s">
        <v>45</v>
      </c>
      <c r="X60" s="37" t="s">
        <v>45</v>
      </c>
      <c r="Y60" s="37" t="s">
        <v>45</v>
      </c>
      <c r="Z60" s="37" t="s">
        <v>45</v>
      </c>
      <c r="AA60" s="37" t="s">
        <v>45</v>
      </c>
      <c r="AB60" s="37" t="s">
        <v>45</v>
      </c>
    </row>
    <row r="61" spans="1:28" ht="18" customHeight="1" x14ac:dyDescent="0.2">
      <c r="A61" s="28"/>
      <c r="B61" s="32" t="s">
        <v>3</v>
      </c>
      <c r="C61" s="38">
        <f>SUM(E61,G61,I61,K61,M61)</f>
        <v>0</v>
      </c>
      <c r="D61" s="38">
        <f t="shared" ref="D61:D66" si="57">SUM(F61,H61,J61,L61,N61)</f>
        <v>0</v>
      </c>
      <c r="E61" s="37" t="s">
        <v>45</v>
      </c>
      <c r="F61" s="37" t="s">
        <v>45</v>
      </c>
      <c r="G61" s="37" t="s">
        <v>45</v>
      </c>
      <c r="H61" s="37" t="s">
        <v>45</v>
      </c>
      <c r="I61" s="37" t="s">
        <v>45</v>
      </c>
      <c r="J61" s="37" t="s">
        <v>45</v>
      </c>
      <c r="K61" s="37" t="s">
        <v>45</v>
      </c>
      <c r="L61" s="37" t="s">
        <v>45</v>
      </c>
      <c r="M61" s="37" t="s">
        <v>45</v>
      </c>
      <c r="N61" s="37" t="s">
        <v>45</v>
      </c>
      <c r="O61" s="28"/>
      <c r="P61" s="32" t="s">
        <v>9</v>
      </c>
      <c r="Q61" s="38">
        <f>SUM(Q55:Q60)</f>
        <v>0</v>
      </c>
      <c r="R61" s="38">
        <f t="shared" ref="R61:AB61" si="58">SUM(R55:R60)</f>
        <v>0</v>
      </c>
      <c r="S61" s="38">
        <f t="shared" si="58"/>
        <v>0</v>
      </c>
      <c r="T61" s="38">
        <f t="shared" si="58"/>
        <v>0</v>
      </c>
      <c r="U61" s="38">
        <f t="shared" si="58"/>
        <v>0</v>
      </c>
      <c r="V61" s="38">
        <f t="shared" si="58"/>
        <v>0</v>
      </c>
      <c r="W61" s="38">
        <f t="shared" si="58"/>
        <v>0</v>
      </c>
      <c r="X61" s="38">
        <f t="shared" si="58"/>
        <v>0</v>
      </c>
      <c r="Y61" s="38">
        <f t="shared" si="58"/>
        <v>0</v>
      </c>
      <c r="Z61" s="38">
        <f t="shared" si="58"/>
        <v>0</v>
      </c>
      <c r="AA61" s="38">
        <f t="shared" si="58"/>
        <v>0</v>
      </c>
      <c r="AB61" s="38">
        <f t="shared" si="58"/>
        <v>0</v>
      </c>
    </row>
    <row r="62" spans="1:28" ht="18" customHeight="1" x14ac:dyDescent="0.2">
      <c r="A62" s="28"/>
      <c r="B62" s="32" t="s">
        <v>4</v>
      </c>
      <c r="C62" s="38">
        <f t="shared" ref="C62:C66" si="59">SUM(E62,G62,I62,K62,M62)</f>
        <v>80</v>
      </c>
      <c r="D62" s="38">
        <f t="shared" si="57"/>
        <v>38485</v>
      </c>
      <c r="E62" s="37" t="s">
        <v>45</v>
      </c>
      <c r="F62" s="37" t="s">
        <v>45</v>
      </c>
      <c r="G62" s="37" t="s">
        <v>45</v>
      </c>
      <c r="H62" s="37" t="s">
        <v>45</v>
      </c>
      <c r="I62" s="37" t="s">
        <v>45</v>
      </c>
      <c r="J62" s="37" t="s">
        <v>45</v>
      </c>
      <c r="K62" s="37" t="s">
        <v>45</v>
      </c>
      <c r="L62" s="37" t="s">
        <v>45</v>
      </c>
      <c r="M62" s="38">
        <v>80</v>
      </c>
      <c r="N62" s="38">
        <v>38485</v>
      </c>
      <c r="O62" s="28"/>
      <c r="P62" s="2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</row>
    <row r="63" spans="1:28" ht="18" customHeight="1" x14ac:dyDescent="0.2">
      <c r="A63" s="28"/>
      <c r="B63" s="32" t="s">
        <v>5</v>
      </c>
      <c r="C63" s="38">
        <f t="shared" si="59"/>
        <v>0</v>
      </c>
      <c r="D63" s="38">
        <f t="shared" si="57"/>
        <v>0</v>
      </c>
      <c r="E63" s="37" t="s">
        <v>45</v>
      </c>
      <c r="F63" s="37" t="s">
        <v>45</v>
      </c>
      <c r="G63" s="37" t="s">
        <v>45</v>
      </c>
      <c r="H63" s="37" t="s">
        <v>45</v>
      </c>
      <c r="I63" s="37" t="s">
        <v>45</v>
      </c>
      <c r="J63" s="37" t="s">
        <v>45</v>
      </c>
      <c r="K63" s="37" t="s">
        <v>45</v>
      </c>
      <c r="L63" s="37" t="s">
        <v>45</v>
      </c>
      <c r="M63" s="37" t="s">
        <v>45</v>
      </c>
      <c r="N63" s="37" t="s">
        <v>45</v>
      </c>
      <c r="O63" s="28"/>
      <c r="P63" s="32" t="s">
        <v>3</v>
      </c>
      <c r="Q63" s="38">
        <f t="shared" ref="Q63:R68" si="60">SUM(S63,U63,W63,Y63,AA63)</f>
        <v>0</v>
      </c>
      <c r="R63" s="38">
        <f t="shared" si="60"/>
        <v>0</v>
      </c>
      <c r="S63" s="37" t="s">
        <v>45</v>
      </c>
      <c r="T63" s="37" t="s">
        <v>45</v>
      </c>
      <c r="U63" s="37" t="s">
        <v>45</v>
      </c>
      <c r="V63" s="37" t="s">
        <v>45</v>
      </c>
      <c r="W63" s="37" t="s">
        <v>45</v>
      </c>
      <c r="X63" s="37" t="s">
        <v>45</v>
      </c>
      <c r="Y63" s="37" t="s">
        <v>45</v>
      </c>
      <c r="Z63" s="37" t="s">
        <v>45</v>
      </c>
      <c r="AA63" s="37" t="s">
        <v>45</v>
      </c>
      <c r="AB63" s="37" t="s">
        <v>45</v>
      </c>
    </row>
    <row r="64" spans="1:28" ht="18" customHeight="1" x14ac:dyDescent="0.2">
      <c r="A64" s="28" t="s">
        <v>36</v>
      </c>
      <c r="B64" s="32" t="s">
        <v>6</v>
      </c>
      <c r="C64" s="38">
        <f t="shared" si="59"/>
        <v>1234</v>
      </c>
      <c r="D64" s="38">
        <f t="shared" si="57"/>
        <v>7997</v>
      </c>
      <c r="E64" s="37" t="s">
        <v>45</v>
      </c>
      <c r="F64" s="37" t="s">
        <v>45</v>
      </c>
      <c r="G64" s="37" t="s">
        <v>45</v>
      </c>
      <c r="H64" s="37" t="s">
        <v>45</v>
      </c>
      <c r="I64" s="37" t="s">
        <v>45</v>
      </c>
      <c r="J64" s="37" t="s">
        <v>45</v>
      </c>
      <c r="K64" s="37" t="s">
        <v>45</v>
      </c>
      <c r="L64" s="37" t="s">
        <v>45</v>
      </c>
      <c r="M64" s="38">
        <v>1234</v>
      </c>
      <c r="N64" s="38">
        <v>7997</v>
      </c>
      <c r="O64" s="28"/>
      <c r="P64" s="32" t="s">
        <v>4</v>
      </c>
      <c r="Q64" s="38">
        <f t="shared" si="60"/>
        <v>0</v>
      </c>
      <c r="R64" s="38">
        <f t="shared" si="60"/>
        <v>0</v>
      </c>
      <c r="S64" s="37" t="s">
        <v>45</v>
      </c>
      <c r="T64" s="37" t="s">
        <v>45</v>
      </c>
      <c r="U64" s="37" t="s">
        <v>45</v>
      </c>
      <c r="V64" s="37" t="s">
        <v>45</v>
      </c>
      <c r="W64" s="37" t="s">
        <v>45</v>
      </c>
      <c r="X64" s="37" t="s">
        <v>45</v>
      </c>
      <c r="Y64" s="39" t="s">
        <v>45</v>
      </c>
      <c r="Z64" s="39" t="s">
        <v>45</v>
      </c>
      <c r="AA64" s="39" t="s">
        <v>49</v>
      </c>
      <c r="AB64" s="39" t="s">
        <v>49</v>
      </c>
    </row>
    <row r="65" spans="1:28" ht="18" customHeight="1" x14ac:dyDescent="0.2">
      <c r="A65" s="28"/>
      <c r="B65" s="32" t="s">
        <v>7</v>
      </c>
      <c r="C65" s="38">
        <f t="shared" si="59"/>
        <v>0</v>
      </c>
      <c r="D65" s="38">
        <f t="shared" si="57"/>
        <v>0</v>
      </c>
      <c r="E65" s="37" t="s">
        <v>45</v>
      </c>
      <c r="F65" s="37" t="s">
        <v>45</v>
      </c>
      <c r="G65" s="37" t="s">
        <v>45</v>
      </c>
      <c r="H65" s="37" t="s">
        <v>45</v>
      </c>
      <c r="I65" s="37" t="s">
        <v>45</v>
      </c>
      <c r="J65" s="37" t="s">
        <v>45</v>
      </c>
      <c r="K65" s="37" t="s">
        <v>45</v>
      </c>
      <c r="L65" s="37" t="s">
        <v>45</v>
      </c>
      <c r="M65" s="37" t="s">
        <v>45</v>
      </c>
      <c r="N65" s="37" t="s">
        <v>45</v>
      </c>
      <c r="O65" s="28"/>
      <c r="P65" s="32" t="s">
        <v>5</v>
      </c>
      <c r="Q65" s="38">
        <f t="shared" si="60"/>
        <v>0</v>
      </c>
      <c r="R65" s="38">
        <f t="shared" si="60"/>
        <v>0</v>
      </c>
      <c r="S65" s="37" t="s">
        <v>45</v>
      </c>
      <c r="T65" s="37" t="s">
        <v>45</v>
      </c>
      <c r="U65" s="37" t="s">
        <v>45</v>
      </c>
      <c r="V65" s="37" t="s">
        <v>45</v>
      </c>
      <c r="W65" s="37" t="s">
        <v>45</v>
      </c>
      <c r="X65" s="37" t="s">
        <v>45</v>
      </c>
      <c r="Y65" s="37" t="s">
        <v>45</v>
      </c>
      <c r="Z65" s="37" t="s">
        <v>45</v>
      </c>
      <c r="AA65" s="37" t="s">
        <v>45</v>
      </c>
      <c r="AB65" s="37" t="s">
        <v>45</v>
      </c>
    </row>
    <row r="66" spans="1:28" ht="18" customHeight="1" x14ac:dyDescent="0.2">
      <c r="A66" s="28"/>
      <c r="B66" s="32" t="s">
        <v>8</v>
      </c>
      <c r="C66" s="38">
        <f t="shared" si="59"/>
        <v>0</v>
      </c>
      <c r="D66" s="38">
        <f t="shared" si="57"/>
        <v>0</v>
      </c>
      <c r="E66" s="37" t="s">
        <v>45</v>
      </c>
      <c r="F66" s="37" t="s">
        <v>45</v>
      </c>
      <c r="G66" s="37" t="s">
        <v>45</v>
      </c>
      <c r="H66" s="37" t="s">
        <v>45</v>
      </c>
      <c r="I66" s="37" t="s">
        <v>45</v>
      </c>
      <c r="J66" s="37" t="s">
        <v>45</v>
      </c>
      <c r="K66" s="37" t="s">
        <v>45</v>
      </c>
      <c r="L66" s="37" t="s">
        <v>45</v>
      </c>
      <c r="M66" s="37" t="s">
        <v>45</v>
      </c>
      <c r="N66" s="37" t="s">
        <v>45</v>
      </c>
      <c r="O66" s="28" t="s">
        <v>30</v>
      </c>
      <c r="P66" s="32" t="s">
        <v>6</v>
      </c>
      <c r="Q66" s="38">
        <f t="shared" si="60"/>
        <v>0</v>
      </c>
      <c r="R66" s="38">
        <f t="shared" si="60"/>
        <v>0</v>
      </c>
      <c r="S66" s="37" t="s">
        <v>45</v>
      </c>
      <c r="T66" s="37" t="s">
        <v>45</v>
      </c>
      <c r="U66" s="37" t="s">
        <v>45</v>
      </c>
      <c r="V66" s="37" t="s">
        <v>45</v>
      </c>
      <c r="W66" s="37" t="s">
        <v>45</v>
      </c>
      <c r="X66" s="37" t="s">
        <v>45</v>
      </c>
      <c r="Y66" s="37" t="s">
        <v>45</v>
      </c>
      <c r="Z66" s="37" t="s">
        <v>45</v>
      </c>
      <c r="AA66" s="37" t="s">
        <v>49</v>
      </c>
      <c r="AB66" s="37" t="s">
        <v>49</v>
      </c>
    </row>
    <row r="67" spans="1:28" ht="18" customHeight="1" x14ac:dyDescent="0.2">
      <c r="A67" s="28"/>
      <c r="B67" s="32" t="s">
        <v>9</v>
      </c>
      <c r="C67" s="38">
        <f>SUM(C61:C66)</f>
        <v>1314</v>
      </c>
      <c r="D67" s="38">
        <f t="shared" ref="D67" si="61">SUM(D61:D66)</f>
        <v>46482</v>
      </c>
      <c r="E67" s="38">
        <f t="shared" ref="E67:J67" si="62">SUM(E61:E66)</f>
        <v>0</v>
      </c>
      <c r="F67" s="38">
        <f t="shared" si="62"/>
        <v>0</v>
      </c>
      <c r="G67" s="38">
        <f t="shared" si="62"/>
        <v>0</v>
      </c>
      <c r="H67" s="38">
        <f t="shared" si="62"/>
        <v>0</v>
      </c>
      <c r="I67" s="38">
        <f t="shared" si="62"/>
        <v>0</v>
      </c>
      <c r="J67" s="38">
        <f t="shared" si="62"/>
        <v>0</v>
      </c>
      <c r="K67" s="38">
        <f t="shared" ref="K67:N67" si="63">SUM(K61:K66)</f>
        <v>0</v>
      </c>
      <c r="L67" s="38">
        <f t="shared" si="63"/>
        <v>0</v>
      </c>
      <c r="M67" s="38">
        <f t="shared" si="63"/>
        <v>1314</v>
      </c>
      <c r="N67" s="38">
        <f t="shared" si="63"/>
        <v>46482</v>
      </c>
      <c r="O67" s="28"/>
      <c r="P67" s="32" t="s">
        <v>7</v>
      </c>
      <c r="Q67" s="38">
        <f t="shared" si="60"/>
        <v>0</v>
      </c>
      <c r="R67" s="38">
        <f t="shared" si="60"/>
        <v>0</v>
      </c>
      <c r="S67" s="37" t="s">
        <v>45</v>
      </c>
      <c r="T67" s="37" t="s">
        <v>45</v>
      </c>
      <c r="U67" s="37" t="s">
        <v>45</v>
      </c>
      <c r="V67" s="37" t="s">
        <v>45</v>
      </c>
      <c r="W67" s="37" t="s">
        <v>45</v>
      </c>
      <c r="X67" s="37" t="s">
        <v>45</v>
      </c>
      <c r="Y67" s="37" t="s">
        <v>45</v>
      </c>
      <c r="Z67" s="37" t="s">
        <v>45</v>
      </c>
      <c r="AA67" s="37" t="s">
        <v>45</v>
      </c>
      <c r="AB67" s="37" t="s">
        <v>45</v>
      </c>
    </row>
    <row r="68" spans="1:28" ht="18" customHeight="1" x14ac:dyDescent="0.2">
      <c r="A68" s="35"/>
      <c r="B68" s="36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28"/>
      <c r="P68" s="32" t="s">
        <v>8</v>
      </c>
      <c r="Q68" s="38">
        <f t="shared" si="60"/>
        <v>0</v>
      </c>
      <c r="R68" s="38">
        <f t="shared" si="60"/>
        <v>0</v>
      </c>
      <c r="S68" s="37" t="s">
        <v>45</v>
      </c>
      <c r="T68" s="37" t="s">
        <v>45</v>
      </c>
      <c r="U68" s="37" t="s">
        <v>45</v>
      </c>
      <c r="V68" s="37" t="s">
        <v>45</v>
      </c>
      <c r="W68" s="37" t="s">
        <v>45</v>
      </c>
      <c r="X68" s="37" t="s">
        <v>45</v>
      </c>
      <c r="Y68" s="37" t="s">
        <v>45</v>
      </c>
      <c r="Z68" s="37" t="s">
        <v>45</v>
      </c>
      <c r="AA68" s="37" t="s">
        <v>45</v>
      </c>
      <c r="AB68" s="37" t="s">
        <v>45</v>
      </c>
    </row>
    <row r="69" spans="1:28" ht="18" customHeight="1" x14ac:dyDescent="0.2">
      <c r="A69" s="61" t="s">
        <v>50</v>
      </c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28"/>
      <c r="P69" s="32" t="s">
        <v>9</v>
      </c>
      <c r="Q69" s="38">
        <f>SUM(Q63:Q68)</f>
        <v>0</v>
      </c>
      <c r="R69" s="38">
        <f t="shared" ref="R69:AB69" si="64">SUM(R63:R68)</f>
        <v>0</v>
      </c>
      <c r="S69" s="38">
        <f t="shared" si="64"/>
        <v>0</v>
      </c>
      <c r="T69" s="38">
        <f t="shared" si="64"/>
        <v>0</v>
      </c>
      <c r="U69" s="38">
        <f t="shared" si="64"/>
        <v>0</v>
      </c>
      <c r="V69" s="38">
        <f t="shared" si="64"/>
        <v>0</v>
      </c>
      <c r="W69" s="38">
        <f t="shared" si="64"/>
        <v>0</v>
      </c>
      <c r="X69" s="38">
        <f t="shared" si="64"/>
        <v>0</v>
      </c>
      <c r="Y69" s="38">
        <f t="shared" si="64"/>
        <v>0</v>
      </c>
      <c r="Z69" s="38">
        <f t="shared" si="64"/>
        <v>0</v>
      </c>
      <c r="AA69" s="38">
        <f t="shared" si="64"/>
        <v>0</v>
      </c>
      <c r="AB69" s="38">
        <f t="shared" si="64"/>
        <v>0</v>
      </c>
    </row>
    <row r="70" spans="1:28" ht="18" customHeight="1" x14ac:dyDescent="0.2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28"/>
      <c r="P70" s="2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</row>
    <row r="71" spans="1:28" ht="18" customHeight="1" x14ac:dyDescent="0.2">
      <c r="O71" s="28"/>
      <c r="P71" s="32" t="s">
        <v>3</v>
      </c>
      <c r="Q71" s="38">
        <f t="shared" ref="Q71:R76" si="65">SUM(S71,U71,W71,Y71,AA71)</f>
        <v>16</v>
      </c>
      <c r="R71" s="38">
        <f t="shared" si="65"/>
        <v>44407</v>
      </c>
      <c r="S71" s="37" t="s">
        <v>45</v>
      </c>
      <c r="T71" s="37" t="s">
        <v>45</v>
      </c>
      <c r="U71" s="37" t="s">
        <v>45</v>
      </c>
      <c r="V71" s="37" t="s">
        <v>45</v>
      </c>
      <c r="W71" s="37" t="s">
        <v>45</v>
      </c>
      <c r="X71" s="37" t="s">
        <v>45</v>
      </c>
      <c r="Y71" s="38">
        <v>16</v>
      </c>
      <c r="Z71" s="38">
        <v>44407</v>
      </c>
      <c r="AA71" s="37" t="s">
        <v>45</v>
      </c>
      <c r="AB71" s="37" t="s">
        <v>45</v>
      </c>
    </row>
    <row r="72" spans="1:28" ht="18" customHeight="1" x14ac:dyDescent="0.2">
      <c r="O72" s="28"/>
      <c r="P72" s="32" t="s">
        <v>4</v>
      </c>
      <c r="Q72" s="38">
        <f t="shared" si="65"/>
        <v>83</v>
      </c>
      <c r="R72" s="38">
        <f t="shared" si="65"/>
        <v>27388</v>
      </c>
      <c r="S72" s="37" t="s">
        <v>45</v>
      </c>
      <c r="T72" s="37" t="s">
        <v>45</v>
      </c>
      <c r="U72" s="37" t="s">
        <v>45</v>
      </c>
      <c r="V72" s="37" t="s">
        <v>45</v>
      </c>
      <c r="W72" s="37" t="s">
        <v>45</v>
      </c>
      <c r="X72" s="37" t="s">
        <v>45</v>
      </c>
      <c r="Y72" s="39" t="s">
        <v>45</v>
      </c>
      <c r="Z72" s="39" t="s">
        <v>45</v>
      </c>
      <c r="AA72" s="39">
        <v>83</v>
      </c>
      <c r="AB72" s="39">
        <v>27388</v>
      </c>
    </row>
    <row r="73" spans="1:28" ht="18" customHeight="1" x14ac:dyDescent="0.2">
      <c r="O73" s="28"/>
      <c r="P73" s="32" t="s">
        <v>5</v>
      </c>
      <c r="Q73" s="38">
        <f t="shared" si="65"/>
        <v>0</v>
      </c>
      <c r="R73" s="38">
        <f t="shared" si="65"/>
        <v>0</v>
      </c>
      <c r="S73" s="37" t="s">
        <v>45</v>
      </c>
      <c r="T73" s="37" t="s">
        <v>45</v>
      </c>
      <c r="U73" s="37" t="s">
        <v>45</v>
      </c>
      <c r="V73" s="37" t="s">
        <v>45</v>
      </c>
      <c r="W73" s="37" t="s">
        <v>45</v>
      </c>
      <c r="X73" s="37" t="s">
        <v>45</v>
      </c>
      <c r="Y73" s="37" t="s">
        <v>45</v>
      </c>
      <c r="Z73" s="37" t="s">
        <v>45</v>
      </c>
      <c r="AA73" s="37" t="s">
        <v>45</v>
      </c>
      <c r="AB73" s="37" t="s">
        <v>45</v>
      </c>
    </row>
    <row r="74" spans="1:28" ht="18" customHeight="1" x14ac:dyDescent="0.2">
      <c r="O74" s="28" t="s">
        <v>40</v>
      </c>
      <c r="P74" s="32" t="s">
        <v>6</v>
      </c>
      <c r="Q74" s="38">
        <f t="shared" si="65"/>
        <v>15719</v>
      </c>
      <c r="R74" s="38">
        <f t="shared" si="65"/>
        <v>104609</v>
      </c>
      <c r="S74" s="37" t="s">
        <v>45</v>
      </c>
      <c r="T74" s="37" t="s">
        <v>45</v>
      </c>
      <c r="U74" s="37" t="s">
        <v>45</v>
      </c>
      <c r="V74" s="37" t="s">
        <v>45</v>
      </c>
      <c r="W74" s="37" t="s">
        <v>45</v>
      </c>
      <c r="X74" s="37" t="s">
        <v>45</v>
      </c>
      <c r="Y74" s="37" t="s">
        <v>45</v>
      </c>
      <c r="Z74" s="37" t="s">
        <v>45</v>
      </c>
      <c r="AA74" s="38">
        <v>15719</v>
      </c>
      <c r="AB74" s="38">
        <v>104609</v>
      </c>
    </row>
    <row r="75" spans="1:28" ht="18" customHeight="1" x14ac:dyDescent="0.2">
      <c r="O75" s="28"/>
      <c r="P75" s="32" t="s">
        <v>7</v>
      </c>
      <c r="Q75" s="38">
        <f t="shared" si="65"/>
        <v>0</v>
      </c>
      <c r="R75" s="38">
        <f t="shared" si="65"/>
        <v>0</v>
      </c>
      <c r="S75" s="37" t="s">
        <v>45</v>
      </c>
      <c r="T75" s="37" t="s">
        <v>45</v>
      </c>
      <c r="U75" s="37" t="s">
        <v>45</v>
      </c>
      <c r="V75" s="37" t="s">
        <v>45</v>
      </c>
      <c r="W75" s="37" t="s">
        <v>45</v>
      </c>
      <c r="X75" s="37" t="s">
        <v>45</v>
      </c>
      <c r="Y75" s="37" t="s">
        <v>45</v>
      </c>
      <c r="Z75" s="37" t="s">
        <v>45</v>
      </c>
      <c r="AA75" s="37" t="s">
        <v>45</v>
      </c>
      <c r="AB75" s="37" t="s">
        <v>45</v>
      </c>
    </row>
    <row r="76" spans="1:28" ht="18" customHeight="1" x14ac:dyDescent="0.2">
      <c r="O76" s="28"/>
      <c r="P76" s="32" t="s">
        <v>8</v>
      </c>
      <c r="Q76" s="38">
        <f t="shared" si="65"/>
        <v>22</v>
      </c>
      <c r="R76" s="38">
        <f t="shared" si="65"/>
        <v>11888</v>
      </c>
      <c r="S76" s="37" t="s">
        <v>45</v>
      </c>
      <c r="T76" s="37" t="s">
        <v>45</v>
      </c>
      <c r="U76" s="37" t="s">
        <v>45</v>
      </c>
      <c r="V76" s="37" t="s">
        <v>45</v>
      </c>
      <c r="W76" s="37" t="s">
        <v>45</v>
      </c>
      <c r="X76" s="37" t="s">
        <v>45</v>
      </c>
      <c r="Y76" s="38">
        <v>22</v>
      </c>
      <c r="Z76" s="38">
        <v>11888</v>
      </c>
      <c r="AA76" s="37" t="s">
        <v>45</v>
      </c>
      <c r="AB76" s="37" t="s">
        <v>45</v>
      </c>
    </row>
    <row r="77" spans="1:28" ht="18" customHeight="1" x14ac:dyDescent="0.2">
      <c r="O77" s="28"/>
      <c r="P77" s="32" t="s">
        <v>9</v>
      </c>
      <c r="Q77" s="38">
        <f>SUM(Q71:Q76)</f>
        <v>15840</v>
      </c>
      <c r="R77" s="38">
        <f t="shared" ref="R77:AB77" si="66">SUM(R71:R76)</f>
        <v>188292</v>
      </c>
      <c r="S77" s="38">
        <f t="shared" si="66"/>
        <v>0</v>
      </c>
      <c r="T77" s="38">
        <f t="shared" si="66"/>
        <v>0</v>
      </c>
      <c r="U77" s="38">
        <f t="shared" si="66"/>
        <v>0</v>
      </c>
      <c r="V77" s="38">
        <f t="shared" si="66"/>
        <v>0</v>
      </c>
      <c r="W77" s="38">
        <f t="shared" si="66"/>
        <v>0</v>
      </c>
      <c r="X77" s="38">
        <f t="shared" si="66"/>
        <v>0</v>
      </c>
      <c r="Y77" s="38">
        <f t="shared" si="66"/>
        <v>38</v>
      </c>
      <c r="Z77" s="38">
        <f t="shared" si="66"/>
        <v>56295</v>
      </c>
      <c r="AA77" s="38">
        <f t="shared" si="66"/>
        <v>15802</v>
      </c>
      <c r="AB77" s="38">
        <f t="shared" si="66"/>
        <v>131997</v>
      </c>
    </row>
    <row r="78" spans="1:28" ht="18" customHeight="1" x14ac:dyDescent="0.2">
      <c r="O78" s="33"/>
      <c r="P78" s="34"/>
      <c r="Q78" s="41"/>
      <c r="R78" s="41"/>
      <c r="S78" s="42"/>
      <c r="T78" s="41"/>
      <c r="U78" s="41"/>
      <c r="V78" s="41"/>
      <c r="W78" s="41"/>
      <c r="X78" s="41"/>
      <c r="Y78" s="41"/>
      <c r="Z78" s="41"/>
      <c r="AA78" s="41"/>
      <c r="AB78" s="41"/>
    </row>
    <row r="79" spans="1:28" ht="18" customHeight="1" x14ac:dyDescent="0.2">
      <c r="P79" s="2"/>
    </row>
    <row r="80" spans="1:28" ht="18" customHeight="1" x14ac:dyDescent="0.2"/>
    <row r="81" ht="18" customHeight="1" x14ac:dyDescent="0.2"/>
    <row r="82" ht="18" customHeight="1" x14ac:dyDescent="0.2"/>
    <row r="83" ht="12" customHeight="1" x14ac:dyDescent="0.2"/>
    <row r="84" ht="18" customHeight="1" x14ac:dyDescent="0.2"/>
    <row r="85" ht="18" customHeight="1" x14ac:dyDescent="0.2"/>
    <row r="86" ht="18" customHeight="1" x14ac:dyDescent="0.2"/>
    <row r="87" ht="18" customHeight="1" x14ac:dyDescent="0.2"/>
    <row r="88" ht="18" customHeight="1" x14ac:dyDescent="0.2"/>
    <row r="89" ht="18" customHeight="1" x14ac:dyDescent="0.2"/>
    <row r="90" ht="18" customHeight="1" x14ac:dyDescent="0.2"/>
    <row r="91" ht="12" customHeight="1" x14ac:dyDescent="0.2"/>
    <row r="92" ht="18" customHeight="1" x14ac:dyDescent="0.2"/>
    <row r="93" ht="18" customHeight="1" x14ac:dyDescent="0.2"/>
    <row r="94" ht="18" customHeight="1" x14ac:dyDescent="0.2"/>
    <row r="95" ht="18" customHeight="1" x14ac:dyDescent="0.2"/>
    <row r="96" ht="18" customHeight="1" x14ac:dyDescent="0.2"/>
    <row r="97" ht="18" customHeight="1" x14ac:dyDescent="0.2"/>
    <row r="98" ht="18" customHeight="1" x14ac:dyDescent="0.2"/>
    <row r="99" ht="13.5" customHeight="1" x14ac:dyDescent="0.2"/>
    <row r="100" ht="18" customHeight="1" x14ac:dyDescent="0.2"/>
    <row r="101" ht="18" customHeight="1" x14ac:dyDescent="0.2"/>
    <row r="102" ht="18" customHeight="1" x14ac:dyDescent="0.2"/>
    <row r="103" ht="18" customHeight="1" x14ac:dyDescent="0.2"/>
    <row r="104" ht="18" customHeight="1" x14ac:dyDescent="0.2"/>
    <row r="105" ht="18" customHeight="1" x14ac:dyDescent="0.2"/>
    <row r="106" ht="18" customHeight="1" x14ac:dyDescent="0.2"/>
    <row r="107" ht="13.5" customHeight="1" x14ac:dyDescent="0.2"/>
    <row r="108" ht="18" customHeight="1" x14ac:dyDescent="0.2"/>
    <row r="109" ht="18" customHeight="1" x14ac:dyDescent="0.2"/>
    <row r="110" ht="18" customHeight="1" x14ac:dyDescent="0.2"/>
    <row r="111" ht="18" customHeight="1" x14ac:dyDescent="0.2"/>
    <row r="112" ht="18" customHeight="1" x14ac:dyDescent="0.2"/>
    <row r="113" ht="18" customHeight="1" x14ac:dyDescent="0.2"/>
    <row r="114" ht="18" customHeight="1" x14ac:dyDescent="0.2"/>
    <row r="115" ht="12.75" customHeight="1" x14ac:dyDescent="0.2"/>
    <row r="116" ht="18" customHeight="1" x14ac:dyDescent="0.2"/>
    <row r="117" ht="18" customHeight="1" x14ac:dyDescent="0.2"/>
    <row r="118" ht="18" customHeight="1" x14ac:dyDescent="0.2"/>
    <row r="119" ht="18" customHeight="1" x14ac:dyDescent="0.2"/>
    <row r="120" ht="18" customHeight="1" x14ac:dyDescent="0.2"/>
    <row r="121" ht="18" customHeight="1" x14ac:dyDescent="0.2"/>
    <row r="122" ht="18" customHeight="1" x14ac:dyDescent="0.2"/>
    <row r="123" ht="13.5" customHeight="1" x14ac:dyDescent="0.2"/>
    <row r="124" ht="18" customHeight="1" x14ac:dyDescent="0.2"/>
    <row r="125" ht="18" customHeight="1" x14ac:dyDescent="0.2"/>
    <row r="126" ht="18" customHeight="1" x14ac:dyDescent="0.2"/>
    <row r="127" ht="18" customHeight="1" x14ac:dyDescent="0.2"/>
    <row r="128" ht="18" customHeight="1" x14ac:dyDescent="0.2"/>
    <row r="129" ht="18" customHeight="1" x14ac:dyDescent="0.2"/>
    <row r="130" ht="18" customHeight="1" x14ac:dyDescent="0.2"/>
    <row r="131" ht="13.5" customHeight="1" x14ac:dyDescent="0.2"/>
    <row r="132" ht="18" customHeight="1" x14ac:dyDescent="0.2"/>
    <row r="133" ht="18" customHeight="1" x14ac:dyDescent="0.2"/>
    <row r="134" ht="18" customHeight="1" x14ac:dyDescent="0.2"/>
    <row r="135" ht="18" customHeight="1" x14ac:dyDescent="0.2"/>
    <row r="136" ht="18" customHeight="1" x14ac:dyDescent="0.2"/>
    <row r="137" ht="18" customHeight="1" x14ac:dyDescent="0.2"/>
    <row r="138" ht="18" customHeight="1" x14ac:dyDescent="0.2"/>
    <row r="139" ht="12.75" customHeight="1" x14ac:dyDescent="0.2"/>
    <row r="140" ht="18" customHeight="1" x14ac:dyDescent="0.2"/>
    <row r="141" ht="18" customHeight="1" x14ac:dyDescent="0.2"/>
    <row r="142" ht="18" customHeight="1" x14ac:dyDescent="0.2"/>
    <row r="143" ht="18" customHeight="1" x14ac:dyDescent="0.2"/>
    <row r="144" ht="18" customHeight="1" x14ac:dyDescent="0.2"/>
    <row r="145" ht="18" customHeight="1" x14ac:dyDescent="0.2"/>
    <row r="146" ht="18" customHeight="1" x14ac:dyDescent="0.2"/>
    <row r="147" ht="31.95" customHeight="1" x14ac:dyDescent="0.2"/>
    <row r="148" ht="82.5" customHeight="1" x14ac:dyDescent="0.2"/>
  </sheetData>
  <mergeCells count="12">
    <mergeCell ref="A70:N70"/>
    <mergeCell ref="A69:N69"/>
    <mergeCell ref="C3:D4"/>
    <mergeCell ref="Q3:R4"/>
    <mergeCell ref="A1:N1"/>
    <mergeCell ref="O1:AB1"/>
    <mergeCell ref="O2:AB2"/>
    <mergeCell ref="A9:B9"/>
    <mergeCell ref="A10:B10"/>
    <mergeCell ref="A11:B11"/>
    <mergeCell ref="A7:B7"/>
    <mergeCell ref="A8:B8"/>
  </mergeCells>
  <phoneticPr fontId="1"/>
  <printOptions horizontalCentered="1"/>
  <pageMargins left="0.94488188976377963" right="0.94488188976377963" top="0.78740157480314965" bottom="0.19685039370078741" header="0.51181102362204722" footer="0.51181102362204722"/>
  <pageSetup paperSize="9" scale="55" fitToWidth="0" orientation="portrait" r:id="rId1"/>
  <headerFooter differentOddEven="1">
    <oddHeader>&amp;L&amp;22運輸、通信</oddHeader>
    <evenHeader>&amp;R&amp;22運輸、通信</evenHeader>
  </headerFooter>
  <colBreaks count="1" manualBreakCount="1">
    <brk id="14" max="78" man="1"/>
  </colBreaks>
  <ignoredErrors>
    <ignoredError sqref="B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142-118</vt:lpstr>
      <vt:lpstr>'142-118'!Print_Area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平野 裕子</dc:creator>
  <cp:lastModifiedBy>増満 桃花</cp:lastModifiedBy>
  <cp:lastPrinted>2026-02-20T06:05:05Z</cp:lastPrinted>
  <dcterms:created xsi:type="dcterms:W3CDTF">1998-12-25T07:35:39Z</dcterms:created>
  <dcterms:modified xsi:type="dcterms:W3CDTF">2026-02-20T06:05:09Z</dcterms:modified>
</cp:coreProperties>
</file>