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）\201~250\"/>
    </mc:Choice>
  </mc:AlternateContent>
  <xr:revisionPtr revIDLastSave="0" documentId="13_ncr:1_{D8F0CE9C-E9BA-48BB-ACED-3DF8BDCF1E8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24" sheetId="1" r:id="rId1"/>
  </sheets>
  <definedNames>
    <definedName name="_xlnm.Print_Area" localSheetId="0">'224'!$A$1:$J$53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1" i="1" l="1"/>
  <c r="B50" i="1"/>
  <c r="B49" i="1"/>
  <c r="B48" i="1" s="1"/>
  <c r="B46" i="1"/>
  <c r="B45" i="1"/>
  <c r="B44" i="1"/>
  <c r="B43" i="1"/>
  <c r="B42" i="1" s="1"/>
  <c r="B40" i="1"/>
  <c r="B39" i="1"/>
  <c r="B38" i="1"/>
  <c r="B37" i="1"/>
  <c r="B36" i="1"/>
  <c r="B35" i="1"/>
  <c r="B34" i="1" s="1"/>
  <c r="B32" i="1"/>
  <c r="B31" i="1"/>
  <c r="B30" i="1" s="1"/>
  <c r="B28" i="1"/>
  <c r="B27" i="1" s="1"/>
  <c r="B25" i="1"/>
  <c r="B15" i="1"/>
  <c r="B16" i="1"/>
  <c r="B17" i="1"/>
  <c r="B18" i="1"/>
  <c r="B19" i="1"/>
  <c r="B20" i="1"/>
  <c r="B21" i="1"/>
  <c r="B22" i="1"/>
  <c r="B14" i="1"/>
  <c r="B10" i="1" s="1"/>
  <c r="C51" i="1"/>
  <c r="C50" i="1"/>
  <c r="C49" i="1"/>
  <c r="C48" i="1" s="1"/>
  <c r="C46" i="1"/>
  <c r="C45" i="1"/>
  <c r="C44" i="1"/>
  <c r="C43" i="1"/>
  <c r="C42" i="1" s="1"/>
  <c r="C40" i="1"/>
  <c r="C39" i="1"/>
  <c r="C38" i="1"/>
  <c r="C37" i="1"/>
  <c r="C36" i="1"/>
  <c r="C35" i="1"/>
  <c r="C34" i="1" s="1"/>
  <c r="C32" i="1"/>
  <c r="C31" i="1"/>
  <c r="C30" i="1" s="1"/>
  <c r="C28" i="1"/>
  <c r="C25" i="1"/>
  <c r="C24" i="1" s="1"/>
  <c r="C14" i="1"/>
  <c r="C15" i="1"/>
  <c r="C10" i="1" s="1"/>
  <c r="C16" i="1"/>
  <c r="C17" i="1"/>
  <c r="C18" i="1"/>
  <c r="C19" i="1"/>
  <c r="C20" i="1"/>
  <c r="C21" i="1"/>
  <c r="C22" i="1"/>
  <c r="J10" i="1"/>
  <c r="J48" i="1"/>
  <c r="J42" i="1"/>
  <c r="J34" i="1"/>
  <c r="J30" i="1"/>
  <c r="J27" i="1"/>
  <c r="J12" i="1" s="1"/>
  <c r="J24" i="1"/>
  <c r="I48" i="1"/>
  <c r="I42" i="1"/>
  <c r="I34" i="1"/>
  <c r="I30" i="1"/>
  <c r="I27" i="1"/>
  <c r="I24" i="1"/>
  <c r="I12" i="1"/>
  <c r="I10" i="1"/>
  <c r="I8" i="1"/>
  <c r="G30" i="1"/>
  <c r="F12" i="1"/>
  <c r="F8" i="1" s="1"/>
  <c r="F10" i="1"/>
  <c r="F30" i="1"/>
  <c r="D24" i="1"/>
  <c r="D27" i="1"/>
  <c r="C27" i="1"/>
  <c r="H48" i="1"/>
  <c r="G48" i="1"/>
  <c r="F48" i="1"/>
  <c r="E48" i="1"/>
  <c r="D48" i="1"/>
  <c r="H42" i="1"/>
  <c r="G42" i="1"/>
  <c r="F42" i="1"/>
  <c r="E42" i="1"/>
  <c r="D42" i="1"/>
  <c r="H34" i="1"/>
  <c r="G34" i="1"/>
  <c r="F34" i="1"/>
  <c r="E34" i="1"/>
  <c r="D34" i="1"/>
  <c r="H30" i="1"/>
  <c r="E30" i="1"/>
  <c r="D30" i="1"/>
  <c r="H27" i="1"/>
  <c r="G27" i="1"/>
  <c r="F27" i="1"/>
  <c r="E27" i="1"/>
  <c r="H24" i="1"/>
  <c r="G24" i="1"/>
  <c r="F24" i="1"/>
  <c r="E24" i="1"/>
  <c r="B24" i="1"/>
  <c r="D10" i="1"/>
  <c r="E10" i="1"/>
  <c r="G10" i="1"/>
  <c r="H10" i="1"/>
  <c r="C12" i="1" l="1"/>
  <c r="C8" i="1" s="1"/>
  <c r="J8" i="1"/>
  <c r="G12" i="1"/>
  <c r="G8" i="1" s="1"/>
  <c r="B12" i="1"/>
  <c r="B8" i="1" s="1"/>
  <c r="H12" i="1"/>
  <c r="H8" i="1" s="1"/>
  <c r="E12" i="1"/>
  <c r="E8" i="1" s="1"/>
  <c r="D12" i="1"/>
  <c r="D8" i="1" s="1"/>
</calcChain>
</file>

<file path=xl/sharedStrings.xml><?xml version="1.0" encoding="utf-8"?>
<sst xmlns="http://schemas.openxmlformats.org/spreadsheetml/2006/main" count="51" uniqueCount="51">
  <si>
    <t>目 的 税</t>
  </si>
  <si>
    <t>市 町 村</t>
  </si>
  <si>
    <t>総   額</t>
  </si>
  <si>
    <t>計</t>
  </si>
  <si>
    <t>市町村民税</t>
  </si>
  <si>
    <t>固定資産税</t>
  </si>
  <si>
    <t>軽自動車税</t>
  </si>
  <si>
    <t>鉱産税</t>
  </si>
  <si>
    <t>たばこ税</t>
  </si>
  <si>
    <t>総    数</t>
  </si>
  <si>
    <t>市    計</t>
  </si>
  <si>
    <t>郡    計</t>
  </si>
  <si>
    <t>宮 崎 市</t>
  </si>
  <si>
    <t>都 城 市</t>
  </si>
  <si>
    <t>延 岡 市</t>
  </si>
  <si>
    <t>日 南 市</t>
  </si>
  <si>
    <t>小 林 市</t>
  </si>
  <si>
    <t>日 向 市</t>
  </si>
  <si>
    <t>串 間 市</t>
  </si>
  <si>
    <t>西 都 市</t>
  </si>
  <si>
    <t>えびの市</t>
  </si>
  <si>
    <t>北諸県郡</t>
  </si>
  <si>
    <t>三 股 町</t>
  </si>
  <si>
    <t>西諸県郡</t>
  </si>
  <si>
    <t>高 原 町</t>
  </si>
  <si>
    <t>東諸県郡</t>
  </si>
  <si>
    <t>国 富 町</t>
  </si>
  <si>
    <t>綾    町</t>
  </si>
  <si>
    <t>児 湯 郡</t>
  </si>
  <si>
    <t>高 鍋 町</t>
  </si>
  <si>
    <t>新 富 町</t>
  </si>
  <si>
    <t>西米良村</t>
  </si>
  <si>
    <t>木 城 町</t>
  </si>
  <si>
    <t>川 南 町</t>
  </si>
  <si>
    <t>都 農 町</t>
  </si>
  <si>
    <t>東臼杵郡</t>
  </si>
  <si>
    <t>門 川 町</t>
  </si>
  <si>
    <t>諸 塚 村</t>
  </si>
  <si>
    <t>椎 葉 村</t>
  </si>
  <si>
    <t>西臼杵郡</t>
  </si>
  <si>
    <t>高千穂町</t>
  </si>
  <si>
    <t>日之影町</t>
  </si>
  <si>
    <t>五ケ瀬町</t>
  </si>
  <si>
    <t>美 郷 町</t>
    <rPh sb="0" eb="1">
      <t>ビ</t>
    </rPh>
    <rPh sb="2" eb="3">
      <t>ゴウ</t>
    </rPh>
    <phoneticPr fontId="1"/>
  </si>
  <si>
    <t>市 町 村</t>
    <phoneticPr fontId="1"/>
  </si>
  <si>
    <t>保 有 税</t>
    <phoneticPr fontId="1"/>
  </si>
  <si>
    <t xml:space="preserve">       単位：千円</t>
    <phoneticPr fontId="1"/>
  </si>
  <si>
    <t>普          通           税</t>
    <phoneticPr fontId="1"/>
  </si>
  <si>
    <t>特別土地</t>
    <phoneticPr fontId="1"/>
  </si>
  <si>
    <t>注　表示単位未満を四捨五入しているので、内訳は合計と一致しない場合がある。
資料　県市町村課「市町村財政概況」</t>
    <rPh sb="0" eb="1">
      <t>チュウ</t>
    </rPh>
    <rPh sb="2" eb="4">
      <t>ヒョウジ</t>
    </rPh>
    <rPh sb="4" eb="6">
      <t>タンイ</t>
    </rPh>
    <rPh sb="6" eb="8">
      <t>ミマン</t>
    </rPh>
    <rPh sb="9" eb="13">
      <t>シシャゴニュウ</t>
    </rPh>
    <rPh sb="20" eb="22">
      <t>ウチワケ</t>
    </rPh>
    <rPh sb="23" eb="25">
      <t>ゴウケイ</t>
    </rPh>
    <rPh sb="26" eb="28">
      <t>イッチ</t>
    </rPh>
    <rPh sb="31" eb="33">
      <t>バアイ</t>
    </rPh>
    <rPh sb="41" eb="42">
      <t>ケン</t>
    </rPh>
    <rPh sb="42" eb="43">
      <t>シ</t>
    </rPh>
    <rPh sb="43" eb="45">
      <t>チョウソン</t>
    </rPh>
    <rPh sb="45" eb="46">
      <t>カ</t>
    </rPh>
    <phoneticPr fontId="1"/>
  </si>
  <si>
    <r>
      <t xml:space="preserve">224．市 町 村 税 徴 収 実 績 </t>
    </r>
    <r>
      <rPr>
        <sz val="18"/>
        <rFont val="ＭＳ Ｐ明朝"/>
        <family val="1"/>
        <charset val="128"/>
      </rPr>
      <t xml:space="preserve"> （令和４年度）</t>
    </r>
    <rPh sb="22" eb="24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</si>
</sst>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;_ * \-#,##0;_ * &quot;-&quot;_ ;_ @_ "/>
    <numFmt numFmtId="177" formatCode="_ * #,##0;_ * \-#,##0;_ * &quot;-&quot;;_ @_ "/>
  </numFmts>
  <fonts count="7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18"/>
      <name val="ＭＳ Ｐ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2" borderId="0"/>
    <xf numFmtId="38" fontId="6" fillId="0" borderId="0" applyFont="0" applyFill="0" applyBorder="0" applyAlignment="0" applyProtection="0">
      <alignment vertical="center"/>
    </xf>
  </cellStyleXfs>
  <cellXfs count="50">
    <xf numFmtId="0" fontId="0" fillId="2" borderId="0" xfId="0"/>
    <xf numFmtId="0" fontId="2" fillId="0" borderId="0" xfId="0" applyFont="1" applyFill="1"/>
    <xf numFmtId="176" fontId="2" fillId="0" borderId="0" xfId="0" applyNumberFormat="1" applyFont="1" applyFill="1"/>
    <xf numFmtId="177" fontId="2" fillId="0" borderId="0" xfId="0" applyNumberFormat="1" applyFont="1" applyFill="1" applyAlignment="1">
      <alignment horizontal="right"/>
    </xf>
    <xf numFmtId="177" fontId="2" fillId="0" borderId="0" xfId="0" applyNumberFormat="1" applyFont="1" applyFill="1"/>
    <xf numFmtId="0" fontId="4" fillId="0" borderId="0" xfId="0" applyFont="1" applyFill="1" applyAlignment="1">
      <alignment horizontal="left" vertical="top"/>
    </xf>
    <xf numFmtId="0" fontId="0" fillId="0" borderId="1" xfId="0" applyFill="1" applyBorder="1"/>
    <xf numFmtId="176" fontId="0" fillId="0" borderId="1" xfId="0" applyNumberFormat="1" applyFill="1" applyBorder="1"/>
    <xf numFmtId="0" fontId="0" fillId="0" borderId="2" xfId="0" applyFill="1" applyBorder="1" applyAlignment="1">
      <alignment horizontal="centerContinuous" vertical="center"/>
    </xf>
    <xf numFmtId="0" fontId="0" fillId="0" borderId="1" xfId="0" applyFill="1" applyBorder="1" applyAlignment="1">
      <alignment horizontal="centerContinuous" vertical="center"/>
    </xf>
    <xf numFmtId="176" fontId="0" fillId="0" borderId="1" xfId="0" applyNumberFormat="1" applyFill="1" applyBorder="1" applyAlignment="1">
      <alignment horizontal="centerContinuous" vertical="center"/>
    </xf>
    <xf numFmtId="0" fontId="0" fillId="0" borderId="3" xfId="0" applyFill="1" applyBorder="1" applyAlignment="1">
      <alignment vertical="center"/>
    </xf>
    <xf numFmtId="176" fontId="0" fillId="0" borderId="3" xfId="0" applyNumberFormat="1" applyFill="1" applyBorder="1" applyAlignment="1">
      <alignment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4" xfId="0" applyFill="1" applyBorder="1" applyAlignment="1">
      <alignment horizontal="right" vertical="center"/>
    </xf>
    <xf numFmtId="0" fontId="0" fillId="0" borderId="6" xfId="0" applyFill="1" applyBorder="1" applyAlignment="1">
      <alignment vertical="center"/>
    </xf>
    <xf numFmtId="177" fontId="0" fillId="0" borderId="0" xfId="0" applyNumberFormat="1" applyFill="1" applyAlignment="1">
      <alignment horizontal="right" vertical="center"/>
    </xf>
    <xf numFmtId="177" fontId="0" fillId="0" borderId="1" xfId="0" applyNumberFormat="1" applyFill="1" applyBorder="1" applyAlignment="1">
      <alignment horizontal="right" vertical="center"/>
    </xf>
    <xf numFmtId="177" fontId="0" fillId="0" borderId="7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176" fontId="0" fillId="0" borderId="1" xfId="0" applyNumberFormat="1" applyFill="1" applyBorder="1" applyAlignment="1">
      <alignment vertical="center"/>
    </xf>
    <xf numFmtId="0" fontId="0" fillId="0" borderId="0" xfId="0" applyFill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0" fillId="0" borderId="7" xfId="0" applyFill="1" applyBorder="1" applyAlignment="1">
      <alignment horizontal="right" vertical="center"/>
    </xf>
    <xf numFmtId="38" fontId="0" fillId="0" borderId="0" xfId="1" applyFont="1" applyFill="1" applyAlignment="1">
      <alignment horizontal="right" vertical="center"/>
    </xf>
    <xf numFmtId="38" fontId="0" fillId="0" borderId="1" xfId="1" applyFont="1" applyFill="1" applyBorder="1" applyAlignment="1">
      <alignment horizontal="right" vertical="center"/>
    </xf>
    <xf numFmtId="38" fontId="0" fillId="0" borderId="7" xfId="1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>
      <alignment horizontal="right"/>
    </xf>
    <xf numFmtId="0" fontId="2" fillId="0" borderId="14" xfId="0" applyFont="1" applyFill="1" applyBorder="1"/>
    <xf numFmtId="0" fontId="0" fillId="0" borderId="8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76" fontId="0" fillId="0" borderId="12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3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3"/>
  <sheetViews>
    <sheetView showGridLines="0" tabSelected="1" showOutlineSymbols="0" zoomScaleNormal="100" zoomScaleSheetLayoutView="70" workbookViewId="0">
      <selection activeCell="N49" sqref="N49"/>
    </sheetView>
  </sheetViews>
  <sheetFormatPr defaultColWidth="11.33203125" defaultRowHeight="12" x14ac:dyDescent="0.15"/>
  <cols>
    <col min="1" max="1" width="11" style="1" customWidth="1"/>
    <col min="2" max="5" width="12.6640625" style="1" customWidth="1"/>
    <col min="6" max="7" width="11.6640625" style="1" customWidth="1"/>
    <col min="8" max="9" width="11.1640625" style="2" customWidth="1"/>
    <col min="10" max="10" width="11.6640625" style="2" customWidth="1"/>
    <col min="11" max="11" width="3" style="1" customWidth="1"/>
    <col min="12" max="16384" width="11.33203125" style="1"/>
  </cols>
  <sheetData>
    <row r="1" spans="1:11" ht="25.5" customHeight="1" x14ac:dyDescent="0.15">
      <c r="A1" s="47" t="s">
        <v>50</v>
      </c>
      <c r="B1" s="47"/>
      <c r="C1" s="47"/>
      <c r="D1" s="47"/>
      <c r="E1" s="47"/>
      <c r="F1" s="47"/>
      <c r="G1" s="47"/>
      <c r="H1" s="47"/>
      <c r="I1" s="47"/>
      <c r="J1" s="47"/>
    </row>
    <row r="2" spans="1:11" ht="45" customHeight="1" x14ac:dyDescent="0.25">
      <c r="A2" s="6"/>
      <c r="B2" s="6"/>
      <c r="C2" s="6"/>
      <c r="D2" s="6"/>
      <c r="E2" s="6"/>
      <c r="F2" s="6"/>
      <c r="G2" s="6"/>
      <c r="H2" s="7"/>
      <c r="I2" s="7"/>
      <c r="J2" s="36" t="s">
        <v>46</v>
      </c>
    </row>
    <row r="3" spans="1:11" ht="27.75" customHeight="1" x14ac:dyDescent="0.15">
      <c r="A3" s="38" t="s">
        <v>1</v>
      </c>
      <c r="B3" s="41" t="s">
        <v>2</v>
      </c>
      <c r="C3" s="8" t="s">
        <v>47</v>
      </c>
      <c r="D3" s="9"/>
      <c r="E3" s="9"/>
      <c r="F3" s="9"/>
      <c r="G3" s="9"/>
      <c r="H3" s="10"/>
      <c r="I3" s="10"/>
      <c r="J3" s="44" t="s">
        <v>0</v>
      </c>
    </row>
    <row r="4" spans="1:11" ht="27.75" customHeight="1" x14ac:dyDescent="0.15">
      <c r="A4" s="39"/>
      <c r="B4" s="42"/>
      <c r="C4" s="11"/>
      <c r="D4" s="11"/>
      <c r="E4" s="11"/>
      <c r="F4" s="11"/>
      <c r="G4" s="11"/>
      <c r="H4" s="12"/>
      <c r="I4" s="12"/>
      <c r="J4" s="45"/>
    </row>
    <row r="5" spans="1:11" ht="27.75" customHeight="1" x14ac:dyDescent="0.15">
      <c r="A5" s="39"/>
      <c r="B5" s="42"/>
      <c r="C5" s="14" t="s">
        <v>3</v>
      </c>
      <c r="D5" s="14" t="s">
        <v>4</v>
      </c>
      <c r="E5" s="14" t="s">
        <v>5</v>
      </c>
      <c r="F5" s="14" t="s">
        <v>6</v>
      </c>
      <c r="G5" s="14" t="s">
        <v>44</v>
      </c>
      <c r="H5" s="13" t="s">
        <v>7</v>
      </c>
      <c r="I5" s="13" t="s">
        <v>48</v>
      </c>
      <c r="J5" s="45"/>
    </row>
    <row r="6" spans="1:11" ht="27.75" customHeight="1" x14ac:dyDescent="0.15">
      <c r="A6" s="40"/>
      <c r="B6" s="43"/>
      <c r="C6" s="15"/>
      <c r="D6" s="15"/>
      <c r="E6" s="15"/>
      <c r="F6" s="15"/>
      <c r="G6" s="16" t="s">
        <v>8</v>
      </c>
      <c r="H6" s="17"/>
      <c r="I6" s="18" t="s">
        <v>45</v>
      </c>
      <c r="J6" s="46"/>
    </row>
    <row r="7" spans="1:11" ht="19.95" customHeight="1" x14ac:dyDescent="0.15">
      <c r="A7" s="19"/>
      <c r="B7" s="20"/>
      <c r="C7" s="20"/>
      <c r="D7" s="20"/>
      <c r="E7" s="20"/>
      <c r="F7" s="20"/>
      <c r="G7" s="20"/>
      <c r="H7" s="21"/>
      <c r="I7" s="21"/>
      <c r="J7" s="21"/>
    </row>
    <row r="8" spans="1:11" ht="28.35" customHeight="1" x14ac:dyDescent="0.15">
      <c r="A8" s="19" t="s">
        <v>9</v>
      </c>
      <c r="B8" s="25">
        <f>SUM(B10,B12)</f>
        <v>139375444</v>
      </c>
      <c r="C8" s="25">
        <f t="shared" ref="C8:H8" si="0">SUM(C10,C12)</f>
        <v>133903184</v>
      </c>
      <c r="D8" s="25">
        <f t="shared" si="0"/>
        <v>55373806</v>
      </c>
      <c r="E8" s="25">
        <f t="shared" si="0"/>
        <v>65850201</v>
      </c>
      <c r="F8" s="25">
        <f t="shared" si="0"/>
        <v>4253373</v>
      </c>
      <c r="G8" s="25">
        <f t="shared" si="0"/>
        <v>8425804</v>
      </c>
      <c r="H8" s="30">
        <f t="shared" si="0"/>
        <v>0</v>
      </c>
      <c r="I8" s="30">
        <f t="shared" ref="I8:J8" si="1">SUM(I10,I12)</f>
        <v>0</v>
      </c>
      <c r="J8" s="33">
        <f t="shared" si="1"/>
        <v>5472260</v>
      </c>
      <c r="K8" s="4"/>
    </row>
    <row r="9" spans="1:11" ht="19.95" customHeight="1" x14ac:dyDescent="0.15">
      <c r="A9" s="19"/>
      <c r="B9" s="25"/>
      <c r="C9" s="25"/>
      <c r="D9" s="25"/>
      <c r="F9" s="25"/>
      <c r="G9" s="25"/>
      <c r="H9" s="30"/>
      <c r="I9" s="30"/>
      <c r="J9" s="33"/>
    </row>
    <row r="10" spans="1:11" ht="28.35" customHeight="1" x14ac:dyDescent="0.15">
      <c r="A10" s="19" t="s">
        <v>10</v>
      </c>
      <c r="B10" s="25">
        <f>SUM(B14:B22)</f>
        <v>119076231</v>
      </c>
      <c r="C10" s="25">
        <f t="shared" ref="C10:H10" si="2">SUM(C14:C22)</f>
        <v>113647710</v>
      </c>
      <c r="D10" s="25">
        <f t="shared" si="2"/>
        <v>48360860</v>
      </c>
      <c r="E10" s="25">
        <f t="shared" si="2"/>
        <v>54640609</v>
      </c>
      <c r="F10" s="25">
        <f t="shared" si="2"/>
        <v>3444285</v>
      </c>
      <c r="G10" s="25">
        <f t="shared" si="2"/>
        <v>7201956</v>
      </c>
      <c r="H10" s="30">
        <f t="shared" si="2"/>
        <v>0</v>
      </c>
      <c r="I10" s="30">
        <f t="shared" ref="I10:J10" si="3">SUM(I14:I22)</f>
        <v>0</v>
      </c>
      <c r="J10" s="33">
        <f t="shared" si="3"/>
        <v>5428521</v>
      </c>
    </row>
    <row r="11" spans="1:11" ht="19.95" customHeight="1" x14ac:dyDescent="0.15">
      <c r="A11" s="19"/>
      <c r="B11" s="25"/>
      <c r="C11" s="25"/>
      <c r="D11" s="25"/>
      <c r="E11" s="25"/>
      <c r="F11" s="25"/>
      <c r="G11" s="25"/>
      <c r="H11" s="30"/>
      <c r="I11" s="30"/>
      <c r="J11" s="33"/>
    </row>
    <row r="12" spans="1:11" ht="28.35" customHeight="1" x14ac:dyDescent="0.15">
      <c r="A12" s="19" t="s">
        <v>11</v>
      </c>
      <c r="B12" s="25">
        <f>SUM(B24,B27,B30,B34,B42,B48)</f>
        <v>20299213</v>
      </c>
      <c r="C12" s="25">
        <f>SUM(C24,C27,C30,C34,C42,C48)</f>
        <v>20255474</v>
      </c>
      <c r="D12" s="25">
        <f t="shared" ref="D12:H12" si="4">SUM(D24,D27,D30,D34,D42,D48)</f>
        <v>7012946</v>
      </c>
      <c r="E12" s="25">
        <f t="shared" si="4"/>
        <v>11209592</v>
      </c>
      <c r="F12" s="25">
        <f t="shared" si="4"/>
        <v>809088</v>
      </c>
      <c r="G12" s="25">
        <f t="shared" si="4"/>
        <v>1223848</v>
      </c>
      <c r="H12" s="30">
        <f t="shared" si="4"/>
        <v>0</v>
      </c>
      <c r="I12" s="30">
        <f t="shared" ref="I12:J12" si="5">SUM(I24,I27,I30,I34,I42,I48)</f>
        <v>0</v>
      </c>
      <c r="J12" s="33">
        <f t="shared" si="5"/>
        <v>43739</v>
      </c>
    </row>
    <row r="13" spans="1:11" ht="19.95" customHeight="1" x14ac:dyDescent="0.15">
      <c r="A13" s="19"/>
      <c r="B13" s="25"/>
      <c r="C13" s="25"/>
      <c r="D13" s="25"/>
      <c r="E13" s="25"/>
      <c r="F13" s="25"/>
      <c r="G13" s="25"/>
      <c r="H13" s="30"/>
      <c r="I13" s="30"/>
      <c r="J13" s="33"/>
    </row>
    <row r="14" spans="1:11" ht="28.35" customHeight="1" x14ac:dyDescent="0.15">
      <c r="A14" s="19" t="s">
        <v>12</v>
      </c>
      <c r="B14" s="25">
        <f>SUM(C14+J14)</f>
        <v>56152352</v>
      </c>
      <c r="C14" s="33">
        <f>SUM(D14:I14)</f>
        <v>51844999</v>
      </c>
      <c r="D14" s="25">
        <v>23611557</v>
      </c>
      <c r="E14" s="25">
        <v>23845728</v>
      </c>
      <c r="F14" s="25">
        <v>1368948</v>
      </c>
      <c r="G14" s="25">
        <v>3018766</v>
      </c>
      <c r="H14" s="30">
        <v>0</v>
      </c>
      <c r="I14" s="30">
        <v>0</v>
      </c>
      <c r="J14" s="33">
        <v>4307353</v>
      </c>
    </row>
    <row r="15" spans="1:11" ht="28.35" customHeight="1" x14ac:dyDescent="0.15">
      <c r="A15" s="19" t="s">
        <v>13</v>
      </c>
      <c r="B15" s="25">
        <f t="shared" ref="B15:B22" si="6">SUM(C15+J15)</f>
        <v>20310517</v>
      </c>
      <c r="C15" s="33">
        <f t="shared" ref="C15:C22" si="7">SUM(D15:I15)</f>
        <v>19371941</v>
      </c>
      <c r="D15" s="25">
        <v>7959943</v>
      </c>
      <c r="E15" s="25">
        <v>9304192</v>
      </c>
      <c r="F15" s="25">
        <v>687004</v>
      </c>
      <c r="G15" s="25">
        <v>1420802</v>
      </c>
      <c r="H15" s="30">
        <v>0</v>
      </c>
      <c r="I15" s="30">
        <v>0</v>
      </c>
      <c r="J15" s="33">
        <v>938576</v>
      </c>
    </row>
    <row r="16" spans="1:11" ht="28.35" customHeight="1" x14ac:dyDescent="0.15">
      <c r="A16" s="19" t="s">
        <v>14</v>
      </c>
      <c r="B16" s="25">
        <f t="shared" si="6"/>
        <v>16014983</v>
      </c>
      <c r="C16" s="33">
        <f t="shared" si="7"/>
        <v>16014535</v>
      </c>
      <c r="D16" s="25">
        <v>6837889</v>
      </c>
      <c r="E16" s="25">
        <v>7791532</v>
      </c>
      <c r="F16" s="25">
        <v>437873</v>
      </c>
      <c r="G16" s="25">
        <v>947241</v>
      </c>
      <c r="H16" s="30">
        <v>0</v>
      </c>
      <c r="I16" s="30">
        <v>0</v>
      </c>
      <c r="J16" s="33">
        <v>448</v>
      </c>
    </row>
    <row r="17" spans="1:13" ht="28.35" customHeight="1" x14ac:dyDescent="0.15">
      <c r="A17" s="19" t="s">
        <v>15</v>
      </c>
      <c r="B17" s="25">
        <f t="shared" si="6"/>
        <v>5618349</v>
      </c>
      <c r="C17" s="33">
        <f t="shared" si="7"/>
        <v>5606999</v>
      </c>
      <c r="D17" s="25">
        <v>2244076</v>
      </c>
      <c r="E17" s="25">
        <v>2769073</v>
      </c>
      <c r="F17" s="25">
        <v>200562</v>
      </c>
      <c r="G17" s="25">
        <v>393288</v>
      </c>
      <c r="H17" s="30">
        <v>0</v>
      </c>
      <c r="I17" s="30">
        <v>0</v>
      </c>
      <c r="J17" s="33">
        <v>11350</v>
      </c>
    </row>
    <row r="18" spans="1:13" ht="28.35" customHeight="1" x14ac:dyDescent="0.15">
      <c r="A18" s="19" t="s">
        <v>16</v>
      </c>
      <c r="B18" s="25">
        <f t="shared" si="6"/>
        <v>4985628</v>
      </c>
      <c r="C18" s="33">
        <f t="shared" si="7"/>
        <v>4820237</v>
      </c>
      <c r="D18" s="25">
        <v>1867502</v>
      </c>
      <c r="E18" s="25">
        <v>2362264</v>
      </c>
      <c r="F18" s="25">
        <v>206332</v>
      </c>
      <c r="G18" s="25">
        <v>384139</v>
      </c>
      <c r="H18" s="30">
        <v>0</v>
      </c>
      <c r="I18" s="30">
        <v>0</v>
      </c>
      <c r="J18" s="33">
        <v>165391</v>
      </c>
    </row>
    <row r="19" spans="1:13" ht="28.35" customHeight="1" x14ac:dyDescent="0.15">
      <c r="A19" s="19" t="s">
        <v>17</v>
      </c>
      <c r="B19" s="25">
        <f t="shared" si="6"/>
        <v>8614846</v>
      </c>
      <c r="C19" s="33">
        <f t="shared" si="7"/>
        <v>8614846</v>
      </c>
      <c r="D19" s="25">
        <v>3368896</v>
      </c>
      <c r="E19" s="25">
        <v>4473560</v>
      </c>
      <c r="F19" s="25">
        <v>234630</v>
      </c>
      <c r="G19" s="25">
        <v>537760</v>
      </c>
      <c r="H19" s="30">
        <v>0</v>
      </c>
      <c r="I19" s="30">
        <v>0</v>
      </c>
      <c r="J19" s="33">
        <v>0</v>
      </c>
      <c r="L19" s="4"/>
      <c r="M19" s="4"/>
    </row>
    <row r="20" spans="1:13" ht="28.35" customHeight="1" x14ac:dyDescent="0.15">
      <c r="A20" s="19" t="s">
        <v>18</v>
      </c>
      <c r="B20" s="25">
        <f t="shared" si="6"/>
        <v>2027189</v>
      </c>
      <c r="C20" s="33">
        <f t="shared" si="7"/>
        <v>2027189</v>
      </c>
      <c r="D20" s="25">
        <v>685641</v>
      </c>
      <c r="E20" s="25">
        <v>1133862</v>
      </c>
      <c r="F20" s="25">
        <v>79107</v>
      </c>
      <c r="G20" s="25">
        <v>128579</v>
      </c>
      <c r="H20" s="30">
        <v>0</v>
      </c>
      <c r="I20" s="30">
        <v>0</v>
      </c>
      <c r="J20" s="33">
        <v>0</v>
      </c>
      <c r="L20" s="3"/>
      <c r="M20" s="3"/>
    </row>
    <row r="21" spans="1:13" ht="28.35" customHeight="1" x14ac:dyDescent="0.15">
      <c r="A21" s="19" t="s">
        <v>19</v>
      </c>
      <c r="B21" s="25">
        <f t="shared" si="6"/>
        <v>3268712</v>
      </c>
      <c r="C21" s="33">
        <f t="shared" si="7"/>
        <v>3268200</v>
      </c>
      <c r="D21" s="25">
        <v>1109681</v>
      </c>
      <c r="E21" s="25">
        <v>1790406</v>
      </c>
      <c r="F21" s="25">
        <v>138942</v>
      </c>
      <c r="G21" s="25">
        <v>229171</v>
      </c>
      <c r="H21" s="30">
        <v>0</v>
      </c>
      <c r="I21" s="30">
        <v>0</v>
      </c>
      <c r="J21" s="33">
        <v>512</v>
      </c>
      <c r="L21" s="3"/>
      <c r="M21" s="3"/>
    </row>
    <row r="22" spans="1:13" ht="28.35" customHeight="1" x14ac:dyDescent="0.15">
      <c r="A22" s="19" t="s">
        <v>20</v>
      </c>
      <c r="B22" s="25">
        <f t="shared" si="6"/>
        <v>2083655</v>
      </c>
      <c r="C22" s="33">
        <f t="shared" si="7"/>
        <v>2078764</v>
      </c>
      <c r="D22" s="25">
        <v>675675</v>
      </c>
      <c r="E22" s="25">
        <v>1169992</v>
      </c>
      <c r="F22" s="25">
        <v>90887</v>
      </c>
      <c r="G22" s="25">
        <v>142210</v>
      </c>
      <c r="H22" s="30">
        <v>0</v>
      </c>
      <c r="I22" s="30">
        <v>0</v>
      </c>
      <c r="J22" s="33">
        <v>4891</v>
      </c>
      <c r="L22" s="3"/>
      <c r="M22" s="3"/>
    </row>
    <row r="23" spans="1:13" ht="19.95" customHeight="1" x14ac:dyDescent="0.15">
      <c r="A23" s="22"/>
      <c r="B23" s="26"/>
      <c r="C23" s="26"/>
      <c r="D23" s="26"/>
      <c r="E23" s="26"/>
      <c r="F23" s="37"/>
      <c r="G23" s="26"/>
      <c r="H23" s="31"/>
      <c r="I23" s="31"/>
      <c r="J23" s="34"/>
    </row>
    <row r="24" spans="1:13" ht="28.35" customHeight="1" x14ac:dyDescent="0.15">
      <c r="A24" s="22" t="s">
        <v>21</v>
      </c>
      <c r="B24" s="26">
        <f>SUM(B25)</f>
        <v>2396739</v>
      </c>
      <c r="C24" s="26">
        <f t="shared" ref="C24:J24" si="8">SUM(C25)</f>
        <v>2396739</v>
      </c>
      <c r="D24" s="26">
        <f t="shared" si="8"/>
        <v>1112838</v>
      </c>
      <c r="E24" s="26">
        <f t="shared" si="8"/>
        <v>1001069</v>
      </c>
      <c r="F24" s="26">
        <f t="shared" si="8"/>
        <v>104916</v>
      </c>
      <c r="G24" s="26">
        <f t="shared" si="8"/>
        <v>177916</v>
      </c>
      <c r="H24" s="31">
        <f t="shared" si="8"/>
        <v>0</v>
      </c>
      <c r="I24" s="31">
        <f t="shared" si="8"/>
        <v>0</v>
      </c>
      <c r="J24" s="34">
        <f t="shared" si="8"/>
        <v>0</v>
      </c>
    </row>
    <row r="25" spans="1:13" ht="28.35" customHeight="1" x14ac:dyDescent="0.15">
      <c r="A25" s="23" t="s">
        <v>22</v>
      </c>
      <c r="B25" s="25">
        <f t="shared" ref="B25" si="9">SUM(C25+J25)</f>
        <v>2396739</v>
      </c>
      <c r="C25" s="33">
        <f t="shared" ref="C25" si="10">SUM(D25:I25)</f>
        <v>2396739</v>
      </c>
      <c r="D25" s="25">
        <v>1112838</v>
      </c>
      <c r="E25" s="25">
        <v>1001069</v>
      </c>
      <c r="F25" s="25">
        <v>104916</v>
      </c>
      <c r="G25" s="25">
        <v>177916</v>
      </c>
      <c r="H25" s="30">
        <v>0</v>
      </c>
      <c r="I25" s="30">
        <v>0</v>
      </c>
      <c r="J25" s="33">
        <v>0</v>
      </c>
    </row>
    <row r="26" spans="1:13" ht="19.95" customHeight="1" x14ac:dyDescent="0.15">
      <c r="A26" s="22"/>
      <c r="B26" s="26"/>
      <c r="C26" s="26"/>
      <c r="D26" s="26"/>
      <c r="E26" s="26"/>
      <c r="F26" s="26"/>
      <c r="G26" s="26"/>
      <c r="H26" s="31"/>
      <c r="I26" s="31"/>
      <c r="J26" s="34"/>
    </row>
    <row r="27" spans="1:13" ht="28.35" customHeight="1" x14ac:dyDescent="0.15">
      <c r="A27" s="22" t="s">
        <v>23</v>
      </c>
      <c r="B27" s="26">
        <f>SUM(B28)</f>
        <v>821129</v>
      </c>
      <c r="C27" s="26">
        <f t="shared" ref="C27:J27" si="11">SUM(C28)</f>
        <v>820471</v>
      </c>
      <c r="D27" s="26">
        <f t="shared" si="11"/>
        <v>310408</v>
      </c>
      <c r="E27" s="26">
        <f t="shared" si="11"/>
        <v>411715</v>
      </c>
      <c r="F27" s="26">
        <f t="shared" si="11"/>
        <v>45912</v>
      </c>
      <c r="G27" s="26">
        <f t="shared" si="11"/>
        <v>52436</v>
      </c>
      <c r="H27" s="31">
        <f t="shared" si="11"/>
        <v>0</v>
      </c>
      <c r="I27" s="31">
        <f t="shared" si="11"/>
        <v>0</v>
      </c>
      <c r="J27" s="34">
        <f t="shared" si="11"/>
        <v>658</v>
      </c>
    </row>
    <row r="28" spans="1:13" ht="28.35" customHeight="1" x14ac:dyDescent="0.15">
      <c r="A28" s="23" t="s">
        <v>24</v>
      </c>
      <c r="B28" s="25">
        <f t="shared" ref="B28" si="12">SUM(C28+J28)</f>
        <v>821129</v>
      </c>
      <c r="C28" s="33">
        <f t="shared" ref="C28" si="13">SUM(D28:I28)</f>
        <v>820471</v>
      </c>
      <c r="D28" s="25">
        <v>310408</v>
      </c>
      <c r="E28" s="25">
        <v>411715</v>
      </c>
      <c r="F28" s="25">
        <v>45912</v>
      </c>
      <c r="G28" s="25">
        <v>52436</v>
      </c>
      <c r="H28" s="30">
        <v>0</v>
      </c>
      <c r="I28" s="30">
        <v>0</v>
      </c>
      <c r="J28" s="33">
        <v>658</v>
      </c>
    </row>
    <row r="29" spans="1:13" ht="19.95" customHeight="1" x14ac:dyDescent="0.15">
      <c r="A29" s="22"/>
      <c r="B29" s="26"/>
      <c r="C29" s="26"/>
      <c r="D29" s="26"/>
      <c r="E29" s="26"/>
      <c r="F29" s="26"/>
      <c r="G29" s="26"/>
      <c r="H29" s="31"/>
      <c r="I29" s="31"/>
      <c r="J29" s="34"/>
    </row>
    <row r="30" spans="1:13" ht="28.35" customHeight="1" x14ac:dyDescent="0.15">
      <c r="A30" s="22" t="s">
        <v>25</v>
      </c>
      <c r="B30" s="27">
        <f>SUM(B31:B32)</f>
        <v>2797731</v>
      </c>
      <c r="C30" s="27">
        <f t="shared" ref="C30:H30" si="14">SUM(C31:C32)</f>
        <v>2797731</v>
      </c>
      <c r="D30" s="27">
        <f t="shared" si="14"/>
        <v>931817</v>
      </c>
      <c r="E30" s="27">
        <f t="shared" si="14"/>
        <v>1566317</v>
      </c>
      <c r="F30" s="27">
        <f>SUM(F31:F32)</f>
        <v>118752</v>
      </c>
      <c r="G30" s="27">
        <f>SUM(G31:G32)</f>
        <v>180845</v>
      </c>
      <c r="H30" s="32">
        <f t="shared" si="14"/>
        <v>0</v>
      </c>
      <c r="I30" s="32">
        <f t="shared" ref="I30:J30" si="15">SUM(I31:I32)</f>
        <v>0</v>
      </c>
      <c r="J30" s="35">
        <f t="shared" si="15"/>
        <v>0</v>
      </c>
    </row>
    <row r="31" spans="1:13" ht="28.35" customHeight="1" x14ac:dyDescent="0.15">
      <c r="A31" s="23" t="s">
        <v>26</v>
      </c>
      <c r="B31" s="25">
        <f t="shared" ref="B31:B32" si="16">SUM(C31+J31)</f>
        <v>2161144</v>
      </c>
      <c r="C31" s="33">
        <f t="shared" ref="C31:C32" si="17">SUM(D31:I31)</f>
        <v>2161144</v>
      </c>
      <c r="D31" s="25">
        <v>693604</v>
      </c>
      <c r="E31" s="25">
        <v>1249008</v>
      </c>
      <c r="F31" s="25">
        <v>86388</v>
      </c>
      <c r="G31" s="25">
        <v>132144</v>
      </c>
      <c r="H31" s="30">
        <v>0</v>
      </c>
      <c r="I31" s="30">
        <v>0</v>
      </c>
      <c r="J31" s="33">
        <v>0</v>
      </c>
    </row>
    <row r="32" spans="1:13" ht="28.35" customHeight="1" x14ac:dyDescent="0.15">
      <c r="A32" s="23" t="s">
        <v>27</v>
      </c>
      <c r="B32" s="25">
        <f t="shared" si="16"/>
        <v>636587</v>
      </c>
      <c r="C32" s="33">
        <f t="shared" si="17"/>
        <v>636587</v>
      </c>
      <c r="D32" s="25">
        <v>238213</v>
      </c>
      <c r="E32" s="25">
        <v>317309</v>
      </c>
      <c r="F32" s="25">
        <v>32364</v>
      </c>
      <c r="G32" s="25">
        <v>48701</v>
      </c>
      <c r="H32" s="30">
        <v>0</v>
      </c>
      <c r="I32" s="30">
        <v>0</v>
      </c>
      <c r="J32" s="33">
        <v>0</v>
      </c>
    </row>
    <row r="33" spans="1:10" ht="19.95" customHeight="1" x14ac:dyDescent="0.15">
      <c r="A33" s="22"/>
      <c r="B33" s="26"/>
      <c r="C33" s="26"/>
      <c r="D33" s="26"/>
      <c r="E33" s="26"/>
      <c r="F33" s="26"/>
      <c r="G33" s="26"/>
      <c r="H33" s="31"/>
      <c r="I33" s="31"/>
      <c r="J33" s="34"/>
    </row>
    <row r="34" spans="1:10" ht="28.35" customHeight="1" x14ac:dyDescent="0.15">
      <c r="A34" s="22" t="s">
        <v>28</v>
      </c>
      <c r="B34" s="26">
        <f>SUM(B35:B40)</f>
        <v>9147294</v>
      </c>
      <c r="C34" s="26">
        <f t="shared" ref="C34:H34" si="18">SUM(C35:C40)</f>
        <v>9147294</v>
      </c>
      <c r="D34" s="26">
        <f t="shared" si="18"/>
        <v>2949944</v>
      </c>
      <c r="E34" s="26">
        <f t="shared" si="18"/>
        <v>5357453</v>
      </c>
      <c r="F34" s="26">
        <f t="shared" si="18"/>
        <v>321471</v>
      </c>
      <c r="G34" s="26">
        <f t="shared" si="18"/>
        <v>518426</v>
      </c>
      <c r="H34" s="31">
        <f t="shared" si="18"/>
        <v>0</v>
      </c>
      <c r="I34" s="31">
        <f t="shared" ref="I34:J34" si="19">SUM(I35:I40)</f>
        <v>0</v>
      </c>
      <c r="J34" s="34">
        <f t="shared" si="19"/>
        <v>0</v>
      </c>
    </row>
    <row r="35" spans="1:10" ht="28.35" customHeight="1" x14ac:dyDescent="0.15">
      <c r="A35" s="23" t="s">
        <v>29</v>
      </c>
      <c r="B35" s="25">
        <f t="shared" ref="B35:B40" si="20">SUM(C35+J35)</f>
        <v>2266430</v>
      </c>
      <c r="C35" s="33">
        <f t="shared" ref="C35:C40" si="21">SUM(D35:I35)</f>
        <v>2266430</v>
      </c>
      <c r="D35" s="25">
        <v>935783</v>
      </c>
      <c r="E35" s="25">
        <v>1054194</v>
      </c>
      <c r="F35" s="25">
        <v>87133</v>
      </c>
      <c r="G35" s="25">
        <v>189320</v>
      </c>
      <c r="H35" s="30">
        <v>0</v>
      </c>
      <c r="I35" s="30">
        <v>0</v>
      </c>
      <c r="J35" s="33">
        <v>0</v>
      </c>
    </row>
    <row r="36" spans="1:10" ht="28.35" customHeight="1" x14ac:dyDescent="0.15">
      <c r="A36" s="23" t="s">
        <v>30</v>
      </c>
      <c r="B36" s="25">
        <f t="shared" si="20"/>
        <v>1649836</v>
      </c>
      <c r="C36" s="33">
        <f t="shared" si="21"/>
        <v>1649836</v>
      </c>
      <c r="D36" s="25">
        <v>703032</v>
      </c>
      <c r="E36" s="25">
        <v>761257</v>
      </c>
      <c r="F36" s="25">
        <v>78564</v>
      </c>
      <c r="G36" s="25">
        <v>106983</v>
      </c>
      <c r="H36" s="30">
        <v>0</v>
      </c>
      <c r="I36" s="30">
        <v>0</v>
      </c>
      <c r="J36" s="33">
        <v>0</v>
      </c>
    </row>
    <row r="37" spans="1:10" ht="28.35" customHeight="1" x14ac:dyDescent="0.15">
      <c r="A37" s="23" t="s">
        <v>31</v>
      </c>
      <c r="B37" s="25">
        <f t="shared" si="20"/>
        <v>131959</v>
      </c>
      <c r="C37" s="33">
        <f t="shared" si="21"/>
        <v>131959</v>
      </c>
      <c r="D37" s="25">
        <v>48603</v>
      </c>
      <c r="E37" s="25">
        <v>75239</v>
      </c>
      <c r="F37" s="25">
        <v>5273</v>
      </c>
      <c r="G37" s="25">
        <v>2844</v>
      </c>
      <c r="H37" s="30">
        <v>0</v>
      </c>
      <c r="I37" s="30">
        <v>0</v>
      </c>
      <c r="J37" s="33">
        <v>0</v>
      </c>
    </row>
    <row r="38" spans="1:10" ht="28.35" customHeight="1" x14ac:dyDescent="0.15">
      <c r="A38" s="23" t="s">
        <v>32</v>
      </c>
      <c r="B38" s="25">
        <f t="shared" si="20"/>
        <v>2200405</v>
      </c>
      <c r="C38" s="33">
        <f t="shared" si="21"/>
        <v>2200405</v>
      </c>
      <c r="D38" s="25">
        <v>155428</v>
      </c>
      <c r="E38" s="25">
        <v>1998827</v>
      </c>
      <c r="F38" s="25">
        <v>24396</v>
      </c>
      <c r="G38" s="25">
        <v>21754</v>
      </c>
      <c r="H38" s="30">
        <v>0</v>
      </c>
      <c r="I38" s="30">
        <v>0</v>
      </c>
      <c r="J38" s="33">
        <v>0</v>
      </c>
    </row>
    <row r="39" spans="1:10" ht="28.35" customHeight="1" x14ac:dyDescent="0.15">
      <c r="A39" s="23" t="s">
        <v>33</v>
      </c>
      <c r="B39" s="25">
        <f t="shared" si="20"/>
        <v>1891524</v>
      </c>
      <c r="C39" s="33">
        <f t="shared" si="21"/>
        <v>1891524</v>
      </c>
      <c r="D39" s="25">
        <v>705556</v>
      </c>
      <c r="E39" s="25">
        <v>996989</v>
      </c>
      <c r="F39" s="25">
        <v>77960</v>
      </c>
      <c r="G39" s="25">
        <v>111019</v>
      </c>
      <c r="H39" s="30">
        <v>0</v>
      </c>
      <c r="I39" s="30">
        <v>0</v>
      </c>
      <c r="J39" s="33">
        <v>0</v>
      </c>
    </row>
    <row r="40" spans="1:10" ht="28.35" customHeight="1" x14ac:dyDescent="0.15">
      <c r="A40" s="23" t="s">
        <v>34</v>
      </c>
      <c r="B40" s="25">
        <f t="shared" si="20"/>
        <v>1007140</v>
      </c>
      <c r="C40" s="33">
        <f t="shared" si="21"/>
        <v>1007140</v>
      </c>
      <c r="D40" s="25">
        <v>401542</v>
      </c>
      <c r="E40" s="25">
        <v>470947</v>
      </c>
      <c r="F40" s="25">
        <v>48145</v>
      </c>
      <c r="G40" s="25">
        <v>86506</v>
      </c>
      <c r="H40" s="30">
        <v>0</v>
      </c>
      <c r="I40" s="30">
        <v>0</v>
      </c>
      <c r="J40" s="33">
        <v>0</v>
      </c>
    </row>
    <row r="41" spans="1:10" ht="19.95" customHeight="1" x14ac:dyDescent="0.15">
      <c r="A41" s="22"/>
      <c r="B41" s="26"/>
      <c r="C41" s="26"/>
      <c r="D41" s="26"/>
      <c r="E41" s="26"/>
      <c r="F41" s="26"/>
      <c r="G41" s="26"/>
      <c r="H41" s="31"/>
      <c r="I41" s="31"/>
      <c r="J41" s="34"/>
    </row>
    <row r="42" spans="1:10" ht="28.35" customHeight="1" x14ac:dyDescent="0.15">
      <c r="A42" s="22" t="s">
        <v>35</v>
      </c>
      <c r="B42" s="26">
        <f>SUM(B43:B46)</f>
        <v>3398281</v>
      </c>
      <c r="C42" s="26">
        <f t="shared" ref="C42:H42" si="22">SUM(C43:C46)</f>
        <v>3364807</v>
      </c>
      <c r="D42" s="26">
        <f t="shared" si="22"/>
        <v>1031362</v>
      </c>
      <c r="E42" s="26">
        <f t="shared" si="22"/>
        <v>2042189</v>
      </c>
      <c r="F42" s="26">
        <f t="shared" si="22"/>
        <v>120302</v>
      </c>
      <c r="G42" s="26">
        <f t="shared" si="22"/>
        <v>170954</v>
      </c>
      <c r="H42" s="31">
        <f t="shared" si="22"/>
        <v>0</v>
      </c>
      <c r="I42" s="31">
        <f t="shared" ref="I42:J42" si="23">SUM(I43:I46)</f>
        <v>0</v>
      </c>
      <c r="J42" s="34">
        <f t="shared" si="23"/>
        <v>33474</v>
      </c>
    </row>
    <row r="43" spans="1:10" ht="28.35" customHeight="1" x14ac:dyDescent="0.15">
      <c r="A43" s="23" t="s">
        <v>36</v>
      </c>
      <c r="B43" s="25">
        <f t="shared" ref="B43:B46" si="24">SUM(C43+J43)</f>
        <v>1805728</v>
      </c>
      <c r="C43" s="33">
        <f t="shared" ref="C43:C46" si="25">SUM(D43:I43)</f>
        <v>1781810</v>
      </c>
      <c r="D43" s="25">
        <v>722610</v>
      </c>
      <c r="E43" s="25">
        <v>850040</v>
      </c>
      <c r="F43" s="25">
        <v>74063</v>
      </c>
      <c r="G43" s="25">
        <v>135097</v>
      </c>
      <c r="H43" s="30">
        <v>0</v>
      </c>
      <c r="I43" s="30">
        <v>0</v>
      </c>
      <c r="J43" s="33">
        <v>23918</v>
      </c>
    </row>
    <row r="44" spans="1:10" ht="28.35" customHeight="1" x14ac:dyDescent="0.15">
      <c r="A44" s="23" t="s">
        <v>37</v>
      </c>
      <c r="B44" s="25">
        <f t="shared" si="24"/>
        <v>468884</v>
      </c>
      <c r="C44" s="33">
        <f t="shared" si="25"/>
        <v>468884</v>
      </c>
      <c r="D44" s="25">
        <v>59586</v>
      </c>
      <c r="E44" s="25">
        <v>391303</v>
      </c>
      <c r="F44" s="25">
        <v>7864</v>
      </c>
      <c r="G44" s="25">
        <v>10131</v>
      </c>
      <c r="H44" s="30">
        <v>0</v>
      </c>
      <c r="I44" s="30">
        <v>0</v>
      </c>
      <c r="J44" s="33">
        <v>0</v>
      </c>
    </row>
    <row r="45" spans="1:10" ht="28.35" customHeight="1" x14ac:dyDescent="0.15">
      <c r="A45" s="23" t="s">
        <v>38</v>
      </c>
      <c r="B45" s="25">
        <f t="shared" si="24"/>
        <v>380047</v>
      </c>
      <c r="C45" s="33">
        <f t="shared" si="25"/>
        <v>380047</v>
      </c>
      <c r="D45" s="25">
        <v>101127</v>
      </c>
      <c r="E45" s="25">
        <v>257342</v>
      </c>
      <c r="F45" s="25">
        <v>13602</v>
      </c>
      <c r="G45" s="25">
        <v>7976</v>
      </c>
      <c r="H45" s="30">
        <v>0</v>
      </c>
      <c r="I45" s="30">
        <v>0</v>
      </c>
      <c r="J45" s="33">
        <v>0</v>
      </c>
    </row>
    <row r="46" spans="1:10" ht="28.35" customHeight="1" x14ac:dyDescent="0.15">
      <c r="A46" s="23" t="s">
        <v>43</v>
      </c>
      <c r="B46" s="25">
        <f t="shared" si="24"/>
        <v>743622</v>
      </c>
      <c r="C46" s="33">
        <f t="shared" si="25"/>
        <v>734066</v>
      </c>
      <c r="D46" s="25">
        <v>148039</v>
      </c>
      <c r="E46" s="25">
        <v>543504</v>
      </c>
      <c r="F46" s="25">
        <v>24773</v>
      </c>
      <c r="G46" s="25">
        <v>17750</v>
      </c>
      <c r="H46" s="30">
        <v>0</v>
      </c>
      <c r="I46" s="30">
        <v>0</v>
      </c>
      <c r="J46" s="33">
        <v>9556</v>
      </c>
    </row>
    <row r="47" spans="1:10" ht="19.95" customHeight="1" x14ac:dyDescent="0.15">
      <c r="A47" s="22"/>
      <c r="B47" s="26"/>
      <c r="C47" s="26"/>
      <c r="D47" s="26"/>
      <c r="E47" s="26"/>
      <c r="F47" s="26"/>
      <c r="G47" s="26"/>
      <c r="H47" s="31"/>
      <c r="I47" s="31"/>
      <c r="J47" s="34"/>
    </row>
    <row r="48" spans="1:10" ht="28.35" customHeight="1" x14ac:dyDescent="0.15">
      <c r="A48" s="22" t="s">
        <v>39</v>
      </c>
      <c r="B48" s="27">
        <f>SUM(B49:B51)</f>
        <v>1738039</v>
      </c>
      <c r="C48" s="27">
        <f t="shared" ref="C48:H48" si="26">SUM(C49:C51)</f>
        <v>1728432</v>
      </c>
      <c r="D48" s="27">
        <f t="shared" si="26"/>
        <v>676577</v>
      </c>
      <c r="E48" s="27">
        <f t="shared" si="26"/>
        <v>830849</v>
      </c>
      <c r="F48" s="27">
        <f t="shared" si="26"/>
        <v>97735</v>
      </c>
      <c r="G48" s="27">
        <f t="shared" si="26"/>
        <v>123271</v>
      </c>
      <c r="H48" s="32">
        <f t="shared" si="26"/>
        <v>0</v>
      </c>
      <c r="I48" s="32">
        <f t="shared" ref="I48:J48" si="27">SUM(I49:I51)</f>
        <v>0</v>
      </c>
      <c r="J48" s="35">
        <f t="shared" si="27"/>
        <v>9607</v>
      </c>
    </row>
    <row r="49" spans="1:10" ht="28.35" customHeight="1" x14ac:dyDescent="0.15">
      <c r="A49" s="23" t="s">
        <v>40</v>
      </c>
      <c r="B49" s="25">
        <f t="shared" ref="B49:B51" si="28">SUM(C49+J49)</f>
        <v>1075982</v>
      </c>
      <c r="C49" s="33">
        <f t="shared" ref="C49:C51" si="29">SUM(D49:I49)</f>
        <v>1075982</v>
      </c>
      <c r="D49" s="25">
        <v>442589</v>
      </c>
      <c r="E49" s="25">
        <v>487467</v>
      </c>
      <c r="F49" s="25">
        <v>58778</v>
      </c>
      <c r="G49" s="25">
        <v>87148</v>
      </c>
      <c r="H49" s="30">
        <v>0</v>
      </c>
      <c r="I49" s="30">
        <v>0</v>
      </c>
      <c r="J49" s="33">
        <v>0</v>
      </c>
    </row>
    <row r="50" spans="1:10" ht="28.35" customHeight="1" x14ac:dyDescent="0.15">
      <c r="A50" s="23" t="s">
        <v>41</v>
      </c>
      <c r="B50" s="25">
        <f t="shared" si="28"/>
        <v>369407</v>
      </c>
      <c r="C50" s="33">
        <f t="shared" si="29"/>
        <v>363485</v>
      </c>
      <c r="D50" s="25">
        <v>123620</v>
      </c>
      <c r="E50" s="25">
        <v>194035</v>
      </c>
      <c r="F50" s="25">
        <v>20649</v>
      </c>
      <c r="G50" s="25">
        <v>25181</v>
      </c>
      <c r="H50" s="30">
        <v>0</v>
      </c>
      <c r="I50" s="30">
        <v>0</v>
      </c>
      <c r="J50" s="33">
        <v>5922</v>
      </c>
    </row>
    <row r="51" spans="1:10" ht="28.35" customHeight="1" x14ac:dyDescent="0.15">
      <c r="A51" s="23" t="s">
        <v>42</v>
      </c>
      <c r="B51" s="25">
        <f t="shared" si="28"/>
        <v>292650</v>
      </c>
      <c r="C51" s="33">
        <f t="shared" si="29"/>
        <v>288965</v>
      </c>
      <c r="D51" s="25">
        <v>110368</v>
      </c>
      <c r="E51" s="25">
        <v>149347</v>
      </c>
      <c r="F51" s="25">
        <v>18308</v>
      </c>
      <c r="G51" s="25">
        <v>10942</v>
      </c>
      <c r="H51" s="30">
        <v>0</v>
      </c>
      <c r="I51" s="30">
        <v>0</v>
      </c>
      <c r="J51" s="33">
        <v>3685</v>
      </c>
    </row>
    <row r="52" spans="1:10" ht="10.199999999999999" customHeight="1" x14ac:dyDescent="0.15">
      <c r="A52" s="24"/>
      <c r="B52" s="28"/>
      <c r="C52" s="28"/>
      <c r="D52" s="28"/>
      <c r="E52" s="28"/>
      <c r="F52" s="28"/>
      <c r="G52" s="28"/>
      <c r="H52" s="29"/>
      <c r="I52" s="29"/>
      <c r="J52" s="29"/>
    </row>
    <row r="53" spans="1:10" s="5" customFormat="1" ht="55.5" customHeight="1" x14ac:dyDescent="0.2">
      <c r="A53" s="48" t="s">
        <v>49</v>
      </c>
      <c r="B53" s="49"/>
      <c r="C53" s="49"/>
      <c r="D53" s="49"/>
      <c r="E53" s="49"/>
      <c r="F53" s="49"/>
      <c r="G53" s="49"/>
      <c r="H53" s="49"/>
      <c r="I53" s="49"/>
      <c r="J53" s="49"/>
    </row>
  </sheetData>
  <mergeCells count="5">
    <mergeCell ref="A3:A6"/>
    <mergeCell ref="B3:B6"/>
    <mergeCell ref="J3:J6"/>
    <mergeCell ref="A1:J1"/>
    <mergeCell ref="A53:J53"/>
  </mergeCells>
  <phoneticPr fontId="1"/>
  <pageMargins left="0.94488188976377963" right="0.94488188976377963" top="0.78740157480314965" bottom="0.39370078740157483" header="0.51181102362204722" footer="0.51181102362204722"/>
  <pageSetup paperSize="9" scale="54" orientation="portrait" r:id="rId1"/>
  <headerFooter>
    <oddHeader>&amp;L&amp;22財　　政</oddHeader>
  </headerFooter>
  <ignoredErrors>
    <ignoredError sqref="B53:J53 A14:A52 C14:C22 C25 C28 C31:C32 C35:C40 C43:C46 C49:C5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224</vt:lpstr>
      <vt:lpstr>'224'!Print_Area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阿部 亜耶乃</cp:lastModifiedBy>
  <cp:lastPrinted>2025-02-21T00:27:14Z</cp:lastPrinted>
  <dcterms:created xsi:type="dcterms:W3CDTF">2001-10-16T02:28:10Z</dcterms:created>
  <dcterms:modified xsi:type="dcterms:W3CDTF">2025-02-21T00:27:26Z</dcterms:modified>
</cp:coreProperties>
</file>