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)\201~251\"/>
    </mc:Choice>
  </mc:AlternateContent>
  <xr:revisionPtr revIDLastSave="0" documentId="13_ncr:1_{84F86BEF-63C5-4D23-BC89-DF0091094CB5}" xr6:coauthVersionLast="47" xr6:coauthVersionMax="47" xr10:uidLastSave="{00000000-0000-0000-0000-000000000000}"/>
  <bookViews>
    <workbookView xWindow="28680" yWindow="-255" windowWidth="29040" windowHeight="15720" xr2:uid="{00000000-000D-0000-FFFF-FFFF00000000}"/>
  </bookViews>
  <sheets>
    <sheet name="240" sheetId="1" r:id="rId1"/>
  </sheets>
  <definedNames>
    <definedName name="_xlnm.Print_Area" localSheetId="0">'240'!$A$1:$K$56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2" i="1" l="1"/>
  <c r="I38" i="1"/>
  <c r="I31" i="1"/>
  <c r="I28" i="1"/>
  <c r="I25" i="1"/>
  <c r="I46" i="1" l="1"/>
  <c r="I39" i="1"/>
  <c r="I35" i="1"/>
  <c r="I24" i="1"/>
  <c r="I23" i="1"/>
  <c r="I22" i="1"/>
  <c r="I21" i="1"/>
  <c r="I20" i="1"/>
  <c r="I19" i="1"/>
  <c r="I18" i="1"/>
  <c r="I17" i="1"/>
  <c r="I14" i="1"/>
  <c r="D54" i="1"/>
  <c r="D53" i="1"/>
  <c r="D52" i="1"/>
  <c r="D49" i="1"/>
  <c r="D48" i="1"/>
  <c r="D47" i="1"/>
  <c r="D46" i="1"/>
  <c r="D43" i="1"/>
  <c r="D42" i="1"/>
  <c r="D41" i="1"/>
  <c r="D40" i="1"/>
  <c r="D39" i="1"/>
  <c r="D38" i="1"/>
  <c r="D35" i="1"/>
  <c r="D34" i="1"/>
  <c r="D31" i="1"/>
  <c r="D28" i="1"/>
  <c r="D25" i="1"/>
  <c r="D24" i="1"/>
  <c r="D23" i="1"/>
  <c r="D22" i="1"/>
  <c r="D21" i="1"/>
  <c r="D20" i="1"/>
  <c r="D19" i="1"/>
  <c r="D18" i="1"/>
  <c r="D17" i="1"/>
  <c r="D15" i="1"/>
  <c r="D14" i="1"/>
  <c r="D13" i="1"/>
  <c r="K51" i="1" l="1"/>
  <c r="J13" i="1"/>
  <c r="J28" i="1"/>
  <c r="H11" i="1"/>
  <c r="H27" i="1" l="1"/>
  <c r="J15" i="1"/>
  <c r="J14" i="1"/>
  <c r="J53" i="1"/>
  <c r="J54" i="1"/>
  <c r="J52" i="1"/>
  <c r="J47" i="1"/>
  <c r="J48" i="1"/>
  <c r="J49" i="1"/>
  <c r="J46" i="1"/>
  <c r="J39" i="1"/>
  <c r="J40" i="1"/>
  <c r="J41" i="1"/>
  <c r="J42" i="1"/>
  <c r="J43" i="1"/>
  <c r="J38" i="1"/>
  <c r="J35" i="1"/>
  <c r="J34" i="1"/>
  <c r="J31" i="1"/>
  <c r="J18" i="1"/>
  <c r="J19" i="1"/>
  <c r="J20" i="1"/>
  <c r="J21" i="1"/>
  <c r="J22" i="1"/>
  <c r="J23" i="1"/>
  <c r="J24" i="1"/>
  <c r="J25" i="1"/>
  <c r="J17" i="1"/>
  <c r="J11" i="1" l="1"/>
  <c r="J37" i="1"/>
  <c r="J30" i="1"/>
  <c r="J27" i="1"/>
  <c r="K11" i="1"/>
  <c r="G11" i="1"/>
  <c r="F11" i="1"/>
  <c r="E11" i="1"/>
  <c r="B11" i="1"/>
  <c r="I11" i="1" s="1"/>
  <c r="H51" i="1"/>
  <c r="G51" i="1"/>
  <c r="F51" i="1"/>
  <c r="E51" i="1"/>
  <c r="B51" i="1"/>
  <c r="D51" i="1" s="1"/>
  <c r="K45" i="1"/>
  <c r="H45" i="1"/>
  <c r="G45" i="1"/>
  <c r="F45" i="1"/>
  <c r="E45" i="1"/>
  <c r="B45" i="1"/>
  <c r="I45" i="1" s="1"/>
  <c r="K37" i="1"/>
  <c r="H37" i="1"/>
  <c r="G37" i="1"/>
  <c r="F37" i="1"/>
  <c r="E37" i="1"/>
  <c r="B37" i="1"/>
  <c r="K33" i="1"/>
  <c r="H33" i="1"/>
  <c r="G33" i="1"/>
  <c r="F33" i="1"/>
  <c r="E33" i="1"/>
  <c r="B33" i="1"/>
  <c r="K30" i="1"/>
  <c r="H30" i="1"/>
  <c r="G30" i="1"/>
  <c r="F30" i="1"/>
  <c r="E30" i="1"/>
  <c r="B30" i="1"/>
  <c r="K27" i="1"/>
  <c r="G27" i="1"/>
  <c r="F27" i="1"/>
  <c r="E27" i="1"/>
  <c r="B27" i="1"/>
  <c r="C11" i="1"/>
  <c r="C51" i="1"/>
  <c r="C45" i="1"/>
  <c r="C37" i="1"/>
  <c r="C33" i="1"/>
  <c r="C30" i="1"/>
  <c r="C27" i="1"/>
  <c r="I33" i="1" l="1"/>
  <c r="D45" i="1"/>
  <c r="D33" i="1"/>
  <c r="D11" i="1"/>
  <c r="I37" i="1"/>
  <c r="D37" i="1"/>
  <c r="D30" i="1"/>
  <c r="D27" i="1"/>
  <c r="J33" i="1"/>
  <c r="J51" i="1"/>
  <c r="J45" i="1"/>
</calcChain>
</file>

<file path=xl/sharedStrings.xml><?xml version="1.0" encoding="utf-8"?>
<sst xmlns="http://schemas.openxmlformats.org/spreadsheetml/2006/main" count="65" uniqueCount="63">
  <si>
    <t>(高等課程)</t>
  </si>
  <si>
    <t>(一般課程)</t>
  </si>
  <si>
    <t>能力開発施設</t>
  </si>
  <si>
    <t>等入学者</t>
  </si>
  <si>
    <t>就職者(再掲)</t>
  </si>
  <si>
    <t>国    立</t>
  </si>
  <si>
    <t>公    立</t>
  </si>
  <si>
    <t>宮 崎 市</t>
  </si>
  <si>
    <t>私    立</t>
  </si>
  <si>
    <t>都 城 市</t>
  </si>
  <si>
    <t>延 岡 市</t>
  </si>
  <si>
    <t>日 南 市</t>
  </si>
  <si>
    <t>小 林 市</t>
  </si>
  <si>
    <t>日 向 市</t>
  </si>
  <si>
    <t>串 間 市</t>
  </si>
  <si>
    <t>西 都 市</t>
  </si>
  <si>
    <t>えびの市</t>
  </si>
  <si>
    <t>北諸県郡</t>
  </si>
  <si>
    <t>三 股 町</t>
  </si>
  <si>
    <t>西諸県郡</t>
  </si>
  <si>
    <t>高 原 町</t>
  </si>
  <si>
    <t>東諸県郡</t>
  </si>
  <si>
    <t>国 富 町</t>
  </si>
  <si>
    <t>綾    町</t>
  </si>
  <si>
    <t>児 湯 郡</t>
  </si>
  <si>
    <t>高 鍋 町</t>
  </si>
  <si>
    <t>新 富 町</t>
  </si>
  <si>
    <t>西米良村</t>
  </si>
  <si>
    <t>木 城 町</t>
  </si>
  <si>
    <t>川 南 町</t>
  </si>
  <si>
    <t>都 農 町</t>
  </si>
  <si>
    <t>東臼杵郡</t>
  </si>
  <si>
    <t>門 川 町</t>
  </si>
  <si>
    <t>諸 塚 村</t>
  </si>
  <si>
    <t>椎 葉 村</t>
  </si>
  <si>
    <t>西臼杵郡</t>
  </si>
  <si>
    <t>高千穂町</t>
  </si>
  <si>
    <t>日之影町</t>
  </si>
  <si>
    <t>五ケ瀬町</t>
  </si>
  <si>
    <t>美 郷 町</t>
    <rPh sb="0" eb="1">
      <t>ビ</t>
    </rPh>
    <rPh sb="2" eb="3">
      <t>ゴウ</t>
    </rPh>
    <rPh sb="4" eb="5">
      <t>チョウ</t>
    </rPh>
    <phoneticPr fontId="1"/>
  </si>
  <si>
    <t>単位：人</t>
    <phoneticPr fontId="1"/>
  </si>
  <si>
    <t>Ｄ･Ｅのうち</t>
    <phoneticPr fontId="1"/>
  </si>
  <si>
    <t>Ｃ:専修学校</t>
    <phoneticPr fontId="1"/>
  </si>
  <si>
    <t>Ｄ:専修学校</t>
    <phoneticPr fontId="1"/>
  </si>
  <si>
    <t>Ｅ:公共職業</t>
    <phoneticPr fontId="1"/>
  </si>
  <si>
    <t>Ｆ:就  職  者</t>
    <phoneticPr fontId="1"/>
  </si>
  <si>
    <t>Ｇ:そ の 他</t>
    <phoneticPr fontId="1"/>
  </si>
  <si>
    <t>Ｈ:左記Ｂ･Ｃ</t>
    <phoneticPr fontId="1"/>
  </si>
  <si>
    <t>進 学 者</t>
    <phoneticPr fontId="1"/>
  </si>
  <si>
    <t>等入学者</t>
    <phoneticPr fontId="1"/>
  </si>
  <si>
    <t>Ｂ:高等学校等</t>
    <phoneticPr fontId="1"/>
  </si>
  <si>
    <t>進  学  者</t>
    <phoneticPr fontId="1"/>
  </si>
  <si>
    <t>実数</t>
    <phoneticPr fontId="1"/>
  </si>
  <si>
    <t>率％</t>
    <phoneticPr fontId="1"/>
  </si>
  <si>
    <t>Ａ:卒業者
総数</t>
    <phoneticPr fontId="1"/>
  </si>
  <si>
    <t>年次及び
市郡</t>
    <phoneticPr fontId="1"/>
  </si>
  <si>
    <t>注　１　進学者・就職者には、それぞれ進学し、かつ就職したものを含む。
　  ２　Ａ = Ｂ+Ｃ+Ｄ+Ｅ+Ｆ+Ｇ-Ｈ
　　３　｢高等学校等進学者｣は、高等専門学校、特別支援学校高等部への進学者を含む。
　　４　｢専修学校（一般課程)等入学者｣は専修学校(一般課程)入学者、各種学校入学者。
　　５　｢高等学校等進学者｣の｢率｣は卒業者のうち｢高等学校等進学者｣の｢実数｣の占める割合。
　　６　｢就職者｣の｢率｣は「卒業者総数」のうち｢F：就職者｣の｢実数｣の占める割合。
資料　県統計調査課「宮崎県の学校の現状」</t>
    <rPh sb="8" eb="11">
      <t>シュウショクシャ</t>
    </rPh>
    <rPh sb="18" eb="20">
      <t>シンガク</t>
    </rPh>
    <rPh sb="24" eb="26">
      <t>シュウショク</t>
    </rPh>
    <rPh sb="31" eb="32">
      <t>フク</t>
    </rPh>
    <rPh sb="210" eb="212">
      <t>ソウスウ</t>
    </rPh>
    <rPh sb="246" eb="249">
      <t>ミヤザキケン</t>
    </rPh>
    <phoneticPr fontId="1"/>
  </si>
  <si>
    <t>令和３.３</t>
  </si>
  <si>
    <t>　　４.３</t>
  </si>
  <si>
    <t>　　５.３</t>
  </si>
  <si>
    <t>　　６.３</t>
  </si>
  <si>
    <t>239．中 学 校 卒 業 後 の 状 況</t>
    <phoneticPr fontId="1"/>
  </si>
  <si>
    <t>　　７.３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</si>
</sst>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0.0_);[Red]\(0.0\)"/>
    <numFmt numFmtId="177" formatCode="_ * #,##0.0_ ;_ * \-#,##0.0_ ;_ * &quot;-&quot;?_ ;_ @_ "/>
    <numFmt numFmtId="178" formatCode="* #,##0;* \-#,##0;* &quot;-&quot;;@"/>
    <numFmt numFmtId="179" formatCode="* #,##0.0;* \-#,##0.0;* &quot;-&quot;;@"/>
  </numFmts>
  <fonts count="8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9"/>
      <name val="ＭＳ 明朝"/>
      <family val="1"/>
      <charset val="128"/>
    </font>
    <font>
      <sz val="22"/>
      <name val="ＭＳ ゴシック"/>
      <family val="3"/>
      <charset val="128"/>
    </font>
    <font>
      <sz val="13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2" borderId="0"/>
    <xf numFmtId="41" fontId="6" fillId="0" borderId="0"/>
  </cellStyleXfs>
  <cellXfs count="66">
    <xf numFmtId="0" fontId="0" fillId="2" borderId="0" xfId="0"/>
    <xf numFmtId="0" fontId="2" fillId="0" borderId="0" xfId="0" applyFont="1" applyFill="1"/>
    <xf numFmtId="0" fontId="2" fillId="0" borderId="1" xfId="0" applyFont="1" applyFill="1" applyBorder="1"/>
    <xf numFmtId="0" fontId="2" fillId="0" borderId="0" xfId="0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0" fontId="3" fillId="0" borderId="0" xfId="0" applyFont="1" applyFill="1" applyAlignment="1">
      <alignment horizontal="centerContinuous"/>
    </xf>
    <xf numFmtId="0" fontId="3" fillId="0" borderId="0" xfId="0" applyFont="1" applyFill="1"/>
    <xf numFmtId="0" fontId="4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178" fontId="4" fillId="0" borderId="10" xfId="0" applyNumberFormat="1" applyFont="1" applyFill="1" applyBorder="1" applyAlignment="1">
      <alignment horizontal="right" vertical="center"/>
    </xf>
    <xf numFmtId="178" fontId="4" fillId="0" borderId="0" xfId="0" applyNumberFormat="1" applyFont="1" applyFill="1" applyAlignment="1">
      <alignment horizontal="right" vertical="center"/>
    </xf>
    <xf numFmtId="176" fontId="4" fillId="0" borderId="0" xfId="0" applyNumberFormat="1" applyFont="1" applyFill="1" applyAlignment="1">
      <alignment horizontal="right" vertical="center"/>
    </xf>
    <xf numFmtId="177" fontId="4" fillId="0" borderId="0" xfId="0" applyNumberFormat="1" applyFont="1" applyFill="1" applyAlignment="1">
      <alignment horizontal="right" vertical="center"/>
    </xf>
    <xf numFmtId="0" fontId="4" fillId="0" borderId="1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178" fontId="2" fillId="0" borderId="0" xfId="0" applyNumberFormat="1" applyFont="1" applyFill="1"/>
    <xf numFmtId="49" fontId="4" fillId="0" borderId="0" xfId="0" applyNumberFormat="1" applyFont="1" applyFill="1" applyAlignment="1">
      <alignment horizontal="center" vertical="center"/>
    </xf>
    <xf numFmtId="178" fontId="4" fillId="0" borderId="10" xfId="0" applyNumberFormat="1" applyFont="1" applyFill="1" applyBorder="1" applyAlignment="1">
      <alignment vertical="center"/>
    </xf>
    <xf numFmtId="178" fontId="4" fillId="0" borderId="12" xfId="0" applyNumberFormat="1" applyFont="1" applyFill="1" applyBorder="1" applyAlignment="1">
      <alignment vertical="center"/>
    </xf>
    <xf numFmtId="178" fontId="4" fillId="0" borderId="0" xfId="0" applyNumberFormat="1" applyFont="1" applyFill="1" applyAlignment="1">
      <alignment vertical="center"/>
    </xf>
    <xf numFmtId="178" fontId="4" fillId="0" borderId="13" xfId="0" applyNumberFormat="1" applyFont="1" applyFill="1" applyBorder="1" applyAlignment="1">
      <alignment vertical="center"/>
    </xf>
    <xf numFmtId="178" fontId="4" fillId="0" borderId="14" xfId="0" applyNumberFormat="1" applyFont="1" applyFill="1" applyBorder="1" applyAlignment="1">
      <alignment vertical="center"/>
    </xf>
    <xf numFmtId="177" fontId="4" fillId="0" borderId="14" xfId="0" applyNumberFormat="1" applyFont="1" applyFill="1" applyBorder="1" applyAlignment="1">
      <alignment vertical="center"/>
    </xf>
    <xf numFmtId="178" fontId="4" fillId="0" borderId="15" xfId="0" applyNumberFormat="1" applyFont="1" applyFill="1" applyBorder="1" applyAlignment="1">
      <alignment horizontal="right" vertical="center"/>
    </xf>
    <xf numFmtId="178" fontId="4" fillId="0" borderId="1" xfId="0" applyNumberFormat="1" applyFont="1" applyFill="1" applyBorder="1" applyAlignment="1">
      <alignment horizontal="right" vertical="center"/>
    </xf>
    <xf numFmtId="178" fontId="4" fillId="0" borderId="16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7" xfId="0" applyFont="1" applyFill="1" applyBorder="1" applyAlignment="1">
      <alignment horizontal="distributed" vertical="center"/>
    </xf>
    <xf numFmtId="0" fontId="4" fillId="0" borderId="7" xfId="0" applyFont="1" applyFill="1" applyBorder="1" applyAlignment="1">
      <alignment horizontal="distributed" vertical="distributed" justifyLastLine="1"/>
    </xf>
    <xf numFmtId="0" fontId="4" fillId="0" borderId="6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0" xfId="0" quotePrefix="1" applyFont="1" applyFill="1" applyAlignment="1">
      <alignment horizontal="left" vertical="center"/>
    </xf>
    <xf numFmtId="177" fontId="4" fillId="0" borderId="25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Alignment="1">
      <alignment vertical="center"/>
    </xf>
    <xf numFmtId="177" fontId="4" fillId="0" borderId="1" xfId="0" applyNumberFormat="1" applyFont="1" applyFill="1" applyBorder="1" applyAlignment="1">
      <alignment horizontal="right" vertical="center"/>
    </xf>
    <xf numFmtId="0" fontId="5" fillId="0" borderId="17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top"/>
    </xf>
    <xf numFmtId="0" fontId="4" fillId="0" borderId="18" xfId="0" applyFont="1" applyFill="1" applyBorder="1" applyAlignment="1">
      <alignment horizontal="distributed" vertical="center" wrapText="1"/>
    </xf>
    <xf numFmtId="0" fontId="4" fillId="2" borderId="19" xfId="0" applyFont="1" applyBorder="1" applyAlignment="1">
      <alignment horizontal="distributed" vertical="center" wrapText="1"/>
    </xf>
    <xf numFmtId="0" fontId="4" fillId="2" borderId="20" xfId="0" applyFont="1" applyBorder="1" applyAlignment="1">
      <alignment horizontal="distributed" vertical="center" wrapText="1"/>
    </xf>
    <xf numFmtId="0" fontId="4" fillId="0" borderId="21" xfId="0" applyFont="1" applyFill="1" applyBorder="1" applyAlignment="1">
      <alignment horizontal="distributed" vertical="center" wrapText="1"/>
    </xf>
    <xf numFmtId="0" fontId="4" fillId="2" borderId="22" xfId="0" applyFont="1" applyBorder="1" applyAlignment="1">
      <alignment horizontal="distributed" vertical="center" wrapText="1"/>
    </xf>
    <xf numFmtId="0" fontId="4" fillId="2" borderId="23" xfId="0" applyFont="1" applyBorder="1" applyAlignment="1">
      <alignment horizontal="distributed" vertical="center" wrapText="1"/>
    </xf>
    <xf numFmtId="0" fontId="4" fillId="0" borderId="24" xfId="0" applyFont="1" applyFill="1" applyBorder="1" applyAlignment="1">
      <alignment horizontal="distributed" vertical="distributed" justifyLastLine="1"/>
    </xf>
    <xf numFmtId="0" fontId="4" fillId="0" borderId="18" xfId="0" applyFont="1" applyFill="1" applyBorder="1" applyAlignment="1">
      <alignment horizontal="distributed" vertical="distributed" justifyLastLine="1"/>
    </xf>
    <xf numFmtId="0" fontId="4" fillId="0" borderId="7" xfId="0" applyFont="1" applyFill="1" applyBorder="1" applyAlignment="1">
      <alignment horizontal="distributed" vertical="distributed" justifyLastLine="1"/>
    </xf>
    <xf numFmtId="0" fontId="4" fillId="0" borderId="20" xfId="0" applyFont="1" applyFill="1" applyBorder="1" applyAlignment="1">
      <alignment horizontal="distributed" vertical="distributed" justifyLastLine="1"/>
    </xf>
    <xf numFmtId="0" fontId="4" fillId="0" borderId="24" xfId="0" applyFont="1" applyFill="1" applyBorder="1" applyAlignment="1">
      <alignment horizontal="distributed" justifyLastLine="1"/>
    </xf>
    <xf numFmtId="0" fontId="4" fillId="0" borderId="4" xfId="0" applyFont="1" applyFill="1" applyBorder="1" applyAlignment="1">
      <alignment horizontal="distributed" justifyLastLine="1"/>
    </xf>
    <xf numFmtId="0" fontId="4" fillId="0" borderId="7" xfId="0" applyFont="1" applyFill="1" applyBorder="1" applyAlignment="1">
      <alignment horizontal="distributed" vertical="top" justifyLastLine="1"/>
    </xf>
    <xf numFmtId="0" fontId="4" fillId="0" borderId="8" xfId="0" applyFont="1" applyFill="1" applyBorder="1" applyAlignment="1">
      <alignment horizontal="distributed" vertical="top" justifyLastLine="1"/>
    </xf>
    <xf numFmtId="179" fontId="4" fillId="0" borderId="0" xfId="0" applyNumberFormat="1" applyFont="1" applyFill="1" applyAlignment="1">
      <alignment horizontal="right" vertical="center"/>
    </xf>
    <xf numFmtId="179" fontId="4" fillId="0" borderId="0" xfId="0" applyNumberFormat="1" applyFont="1" applyFill="1" applyAlignment="1">
      <alignment vertical="center"/>
    </xf>
    <xf numFmtId="179" fontId="4" fillId="0" borderId="14" xfId="0" applyNumberFormat="1" applyFont="1" applyFill="1" applyBorder="1" applyAlignment="1">
      <alignment vertical="center"/>
    </xf>
    <xf numFmtId="179" fontId="4" fillId="0" borderId="1" xfId="0" applyNumberFormat="1" applyFont="1" applyFill="1" applyBorder="1" applyAlignment="1">
      <alignment horizontal="right" vertical="center"/>
    </xf>
    <xf numFmtId="179" fontId="2" fillId="0" borderId="14" xfId="0" applyNumberFormat="1" applyFont="1" applyFill="1" applyBorder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1"/>
  <sheetViews>
    <sheetView showGridLines="0" showZeros="0" tabSelected="1" showOutlineSymbols="0" zoomScale="80" zoomScaleNormal="80" zoomScaleSheetLayoutView="70" workbookViewId="0">
      <selection activeCell="P16" sqref="P16"/>
    </sheetView>
  </sheetViews>
  <sheetFormatPr defaultColWidth="8.83203125" defaultRowHeight="10.8" x14ac:dyDescent="0.15"/>
  <cols>
    <col min="1" max="1" width="10.1640625" style="1" customWidth="1"/>
    <col min="2" max="2" width="10.83203125" style="1" customWidth="1"/>
    <col min="3" max="4" width="10.08203125" style="1" customWidth="1"/>
    <col min="5" max="6" width="10.6640625" style="1" customWidth="1"/>
    <col min="7" max="7" width="12.1640625" style="1" customWidth="1"/>
    <col min="8" max="9" width="10.1640625" style="1" customWidth="1"/>
    <col min="10" max="10" width="10.58203125" style="1" customWidth="1"/>
    <col min="11" max="11" width="13.6640625" style="1" customWidth="1"/>
    <col min="12" max="16384" width="8.83203125" style="1"/>
  </cols>
  <sheetData>
    <row r="1" spans="1:12" s="6" customFormat="1" ht="25.5" customHeight="1" x14ac:dyDescent="0.3">
      <c r="A1" s="5" t="s">
        <v>61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2" ht="4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34" t="s">
        <v>40</v>
      </c>
    </row>
    <row r="3" spans="1:12" ht="19.5" customHeight="1" x14ac:dyDescent="0.2">
      <c r="A3" s="47" t="s">
        <v>55</v>
      </c>
      <c r="B3" s="50" t="s">
        <v>54</v>
      </c>
      <c r="C3" s="57" t="s">
        <v>50</v>
      </c>
      <c r="D3" s="58"/>
      <c r="E3" s="24" t="s">
        <v>42</v>
      </c>
      <c r="F3" s="35" t="s">
        <v>43</v>
      </c>
      <c r="G3" s="35" t="s">
        <v>44</v>
      </c>
      <c r="H3" s="53" t="s">
        <v>45</v>
      </c>
      <c r="I3" s="54"/>
      <c r="J3" s="9"/>
      <c r="K3" s="39" t="s">
        <v>47</v>
      </c>
    </row>
    <row r="4" spans="1:12" ht="19.5" customHeight="1" x14ac:dyDescent="0.15">
      <c r="A4" s="48"/>
      <c r="B4" s="51"/>
      <c r="C4" s="59" t="s">
        <v>51</v>
      </c>
      <c r="D4" s="60"/>
      <c r="E4" s="36" t="s">
        <v>0</v>
      </c>
      <c r="F4" s="8" t="s">
        <v>1</v>
      </c>
      <c r="G4" s="8" t="s">
        <v>2</v>
      </c>
      <c r="H4" s="55"/>
      <c r="I4" s="56"/>
      <c r="J4" s="8" t="s">
        <v>46</v>
      </c>
      <c r="K4" s="40" t="s">
        <v>41</v>
      </c>
    </row>
    <row r="5" spans="1:12" ht="19.5" customHeight="1" x14ac:dyDescent="0.15">
      <c r="A5" s="49"/>
      <c r="B5" s="52"/>
      <c r="C5" s="38" t="s">
        <v>52</v>
      </c>
      <c r="D5" s="38" t="s">
        <v>53</v>
      </c>
      <c r="E5" s="37" t="s">
        <v>48</v>
      </c>
      <c r="F5" s="37" t="s">
        <v>49</v>
      </c>
      <c r="G5" s="37" t="s">
        <v>3</v>
      </c>
      <c r="H5" s="38" t="s">
        <v>52</v>
      </c>
      <c r="I5" s="38" t="s">
        <v>53</v>
      </c>
      <c r="J5" s="10"/>
      <c r="K5" s="37" t="s">
        <v>4</v>
      </c>
    </row>
    <row r="6" spans="1:12" ht="18" customHeight="1" x14ac:dyDescent="0.15">
      <c r="A6" s="11"/>
      <c r="B6" s="12"/>
      <c r="C6" s="7"/>
      <c r="D6" s="7"/>
      <c r="E6" s="7"/>
      <c r="F6" s="7"/>
      <c r="G6" s="7"/>
      <c r="H6" s="7"/>
      <c r="I6" s="7"/>
      <c r="J6" s="7"/>
      <c r="K6" s="7"/>
    </row>
    <row r="7" spans="1:12" ht="25.95" customHeight="1" x14ac:dyDescent="0.15">
      <c r="A7" s="41" t="s">
        <v>57</v>
      </c>
      <c r="B7" s="13">
        <v>9741</v>
      </c>
      <c r="C7" s="14">
        <v>9568</v>
      </c>
      <c r="D7" s="61">
        <v>98.224001642541836</v>
      </c>
      <c r="E7" s="14">
        <v>58</v>
      </c>
      <c r="F7" s="14">
        <v>14</v>
      </c>
      <c r="G7" s="14">
        <v>13</v>
      </c>
      <c r="H7" s="14">
        <v>16</v>
      </c>
      <c r="I7" s="16">
        <v>0.16425418334873215</v>
      </c>
      <c r="J7" s="14">
        <v>74</v>
      </c>
      <c r="K7" s="14">
        <v>2</v>
      </c>
    </row>
    <row r="8" spans="1:12" ht="25.95" customHeight="1" x14ac:dyDescent="0.15">
      <c r="A8" s="41" t="s">
        <v>58</v>
      </c>
      <c r="B8" s="13">
        <v>9995</v>
      </c>
      <c r="C8" s="14">
        <v>9798</v>
      </c>
      <c r="D8" s="61">
        <v>98</v>
      </c>
      <c r="E8" s="14">
        <v>84</v>
      </c>
      <c r="F8" s="14">
        <v>13</v>
      </c>
      <c r="G8" s="14">
        <v>8</v>
      </c>
      <c r="H8" s="14">
        <v>26</v>
      </c>
      <c r="I8" s="16">
        <v>0.26013006503251623</v>
      </c>
      <c r="J8" s="14">
        <v>69</v>
      </c>
      <c r="K8" s="14">
        <v>3</v>
      </c>
    </row>
    <row r="9" spans="1:12" ht="25.95" customHeight="1" x14ac:dyDescent="0.15">
      <c r="A9" s="41" t="s">
        <v>59</v>
      </c>
      <c r="B9" s="13">
        <v>10433</v>
      </c>
      <c r="C9" s="14">
        <v>10204</v>
      </c>
      <c r="D9" s="61">
        <v>97.80504169462283</v>
      </c>
      <c r="E9" s="14">
        <v>74</v>
      </c>
      <c r="F9" s="14">
        <v>22</v>
      </c>
      <c r="G9" s="14">
        <v>2</v>
      </c>
      <c r="H9" s="14">
        <v>46</v>
      </c>
      <c r="I9" s="16">
        <v>0.4</v>
      </c>
      <c r="J9" s="14">
        <v>89</v>
      </c>
      <c r="K9" s="14">
        <v>4</v>
      </c>
    </row>
    <row r="10" spans="1:12" ht="25.95" customHeight="1" x14ac:dyDescent="0.15">
      <c r="A10" s="41" t="s">
        <v>60</v>
      </c>
      <c r="B10" s="13">
        <v>10111</v>
      </c>
      <c r="C10" s="14">
        <v>9904</v>
      </c>
      <c r="D10" s="61">
        <v>97.952724755217091</v>
      </c>
      <c r="E10" s="14">
        <v>69</v>
      </c>
      <c r="F10" s="14">
        <v>16</v>
      </c>
      <c r="G10" s="14">
        <v>4</v>
      </c>
      <c r="H10" s="14">
        <v>41</v>
      </c>
      <c r="I10" s="16">
        <v>0.40549896152704978</v>
      </c>
      <c r="J10" s="14">
        <v>78</v>
      </c>
      <c r="K10" s="14">
        <v>1</v>
      </c>
    </row>
    <row r="11" spans="1:12" ht="25.95" customHeight="1" x14ac:dyDescent="0.15">
      <c r="A11" s="41" t="s">
        <v>62</v>
      </c>
      <c r="B11" s="13">
        <f>SUM(B13:B15)</f>
        <v>10091</v>
      </c>
      <c r="C11" s="14">
        <f>SUM(C13:C15)</f>
        <v>9832</v>
      </c>
      <c r="D11" s="61">
        <f>IFERROR(C11/B11*100,"-")</f>
        <v>97.433356456248148</v>
      </c>
      <c r="E11" s="14">
        <f t="shared" ref="E11:H11" si="0">SUM(E13:E15)</f>
        <v>88</v>
      </c>
      <c r="F11" s="14">
        <f t="shared" si="0"/>
        <v>43</v>
      </c>
      <c r="G11" s="14">
        <f t="shared" si="0"/>
        <v>2</v>
      </c>
      <c r="H11" s="14">
        <f t="shared" si="0"/>
        <v>33</v>
      </c>
      <c r="I11" s="15">
        <f>IFERROR(H11/B11*100,"-")</f>
        <v>0.32702408086413637</v>
      </c>
      <c r="J11" s="14">
        <f>SUM(J13:J15)</f>
        <v>93</v>
      </c>
      <c r="K11" s="14">
        <f t="shared" ref="K11" si="1">SUM(K13:K15)</f>
        <v>0</v>
      </c>
      <c r="L11" s="23"/>
    </row>
    <row r="12" spans="1:12" ht="18" customHeight="1" x14ac:dyDescent="0.15">
      <c r="A12" s="17"/>
      <c r="B12" s="25"/>
      <c r="C12" s="26"/>
      <c r="D12" s="62"/>
      <c r="E12" s="27"/>
      <c r="F12" s="27"/>
      <c r="G12" s="27"/>
      <c r="H12" s="27"/>
      <c r="I12" s="16"/>
      <c r="J12" s="27"/>
      <c r="K12" s="27"/>
      <c r="L12" s="23"/>
    </row>
    <row r="13" spans="1:12" ht="25.95" customHeight="1" x14ac:dyDescent="0.15">
      <c r="A13" s="17" t="s">
        <v>5</v>
      </c>
      <c r="B13" s="13">
        <v>164</v>
      </c>
      <c r="C13" s="14">
        <v>164</v>
      </c>
      <c r="D13" s="61">
        <f t="shared" ref="D13:D15" si="2">IFERROR(C13/B13*100,"-")</f>
        <v>100</v>
      </c>
      <c r="E13" s="14">
        <v>0</v>
      </c>
      <c r="F13" s="14">
        <v>0</v>
      </c>
      <c r="G13" s="14">
        <v>0</v>
      </c>
      <c r="H13" s="14">
        <v>0</v>
      </c>
      <c r="I13" s="16">
        <v>0</v>
      </c>
      <c r="J13" s="14">
        <f>B13-SUM(C13,E13:H13)+K13</f>
        <v>0</v>
      </c>
      <c r="K13" s="14">
        <v>0</v>
      </c>
      <c r="L13" s="23"/>
    </row>
    <row r="14" spans="1:12" ht="25.95" customHeight="1" x14ac:dyDescent="0.15">
      <c r="A14" s="17" t="s">
        <v>6</v>
      </c>
      <c r="B14" s="13">
        <v>9263</v>
      </c>
      <c r="C14" s="14">
        <v>9005</v>
      </c>
      <c r="D14" s="61">
        <f t="shared" si="2"/>
        <v>97.214725250998598</v>
      </c>
      <c r="E14" s="14">
        <v>88</v>
      </c>
      <c r="F14" s="14">
        <v>43</v>
      </c>
      <c r="G14" s="14">
        <v>2</v>
      </c>
      <c r="H14" s="14">
        <v>33</v>
      </c>
      <c r="I14" s="16">
        <f t="shared" ref="I14" si="3">IFERROR(H14/B14*100,"-")</f>
        <v>0.35625607254669117</v>
      </c>
      <c r="J14" s="14">
        <f>B14-SUM(C14,E14:H14)+K14</f>
        <v>92</v>
      </c>
      <c r="K14" s="14">
        <v>0</v>
      </c>
      <c r="L14" s="23"/>
    </row>
    <row r="15" spans="1:12" ht="25.95" customHeight="1" x14ac:dyDescent="0.15">
      <c r="A15" s="17" t="s">
        <v>8</v>
      </c>
      <c r="B15" s="13">
        <v>664</v>
      </c>
      <c r="C15" s="14">
        <v>663</v>
      </c>
      <c r="D15" s="61">
        <f t="shared" si="2"/>
        <v>99.849397590361448</v>
      </c>
      <c r="E15" s="14">
        <v>0</v>
      </c>
      <c r="F15" s="14">
        <v>0</v>
      </c>
      <c r="G15" s="14">
        <v>0</v>
      </c>
      <c r="H15" s="14">
        <v>0</v>
      </c>
      <c r="I15" s="16">
        <v>0</v>
      </c>
      <c r="J15" s="14">
        <f>B15-SUM(C15,E15:H15)+K15</f>
        <v>1</v>
      </c>
      <c r="K15" s="14">
        <v>0</v>
      </c>
      <c r="L15" s="23"/>
    </row>
    <row r="16" spans="1:12" ht="18" customHeight="1" x14ac:dyDescent="0.15">
      <c r="A16" s="17"/>
      <c r="B16" s="25"/>
      <c r="C16" s="26"/>
      <c r="D16" s="62"/>
      <c r="E16" s="27"/>
      <c r="F16" s="27"/>
      <c r="G16" s="27"/>
      <c r="H16" s="27"/>
      <c r="I16" s="43"/>
      <c r="J16" s="27"/>
      <c r="K16" s="27"/>
      <c r="L16" s="23"/>
    </row>
    <row r="17" spans="1:12" ht="25.95" customHeight="1" x14ac:dyDescent="0.15">
      <c r="A17" s="17" t="s">
        <v>7</v>
      </c>
      <c r="B17" s="13">
        <v>4037</v>
      </c>
      <c r="C17" s="14">
        <v>3911</v>
      </c>
      <c r="D17" s="61">
        <f t="shared" ref="D17:D25" si="4">IFERROR(C17/B17*100,"-")</f>
        <v>96.878870448352743</v>
      </c>
      <c r="E17" s="14">
        <v>62</v>
      </c>
      <c r="F17" s="14">
        <v>12</v>
      </c>
      <c r="G17" s="14">
        <v>0</v>
      </c>
      <c r="H17" s="14">
        <v>5</v>
      </c>
      <c r="I17" s="16">
        <f t="shared" ref="I17:I25" si="5">IFERROR(H17/B17*100,"-")</f>
        <v>0.12385434728758979</v>
      </c>
      <c r="J17" s="14">
        <f>B17-SUM(C17,E17:H17)+K17</f>
        <v>47</v>
      </c>
      <c r="K17" s="14">
        <v>0</v>
      </c>
      <c r="L17" s="23"/>
    </row>
    <row r="18" spans="1:12" ht="25.95" customHeight="1" x14ac:dyDescent="0.15">
      <c r="A18" s="17" t="s">
        <v>9</v>
      </c>
      <c r="B18" s="13">
        <v>1581</v>
      </c>
      <c r="C18" s="14">
        <v>1544</v>
      </c>
      <c r="D18" s="61">
        <f t="shared" si="4"/>
        <v>97.659709044908283</v>
      </c>
      <c r="E18" s="14">
        <v>2</v>
      </c>
      <c r="F18" s="14">
        <v>19</v>
      </c>
      <c r="G18" s="14">
        <v>0</v>
      </c>
      <c r="H18" s="14">
        <v>7</v>
      </c>
      <c r="I18" s="16">
        <f t="shared" si="5"/>
        <v>0.44275774826059461</v>
      </c>
      <c r="J18" s="14">
        <f t="shared" ref="J18:J25" si="6">B18-SUM(C18,E18:H18)+K18</f>
        <v>9</v>
      </c>
      <c r="K18" s="14">
        <v>0</v>
      </c>
      <c r="L18" s="23"/>
    </row>
    <row r="19" spans="1:12" ht="25.95" customHeight="1" x14ac:dyDescent="0.15">
      <c r="A19" s="17" t="s">
        <v>10</v>
      </c>
      <c r="B19" s="13">
        <v>1080</v>
      </c>
      <c r="C19" s="14">
        <v>1055</v>
      </c>
      <c r="D19" s="61">
        <f t="shared" si="4"/>
        <v>97.68518518518519</v>
      </c>
      <c r="E19" s="14">
        <v>2</v>
      </c>
      <c r="F19" s="14">
        <v>2</v>
      </c>
      <c r="G19" s="14">
        <v>0</v>
      </c>
      <c r="H19" s="14">
        <v>10</v>
      </c>
      <c r="I19" s="16">
        <f t="shared" si="5"/>
        <v>0.92592592592592582</v>
      </c>
      <c r="J19" s="14">
        <f t="shared" si="6"/>
        <v>11</v>
      </c>
      <c r="K19" s="14">
        <v>0</v>
      </c>
      <c r="L19" s="23"/>
    </row>
    <row r="20" spans="1:12" ht="25.95" customHeight="1" x14ac:dyDescent="0.15">
      <c r="A20" s="17" t="s">
        <v>11</v>
      </c>
      <c r="B20" s="13">
        <v>435</v>
      </c>
      <c r="C20" s="14">
        <v>430</v>
      </c>
      <c r="D20" s="61">
        <f t="shared" si="4"/>
        <v>98.850574712643677</v>
      </c>
      <c r="E20" s="14">
        <v>1</v>
      </c>
      <c r="F20" s="14">
        <v>1</v>
      </c>
      <c r="G20" s="14">
        <v>1</v>
      </c>
      <c r="H20" s="14">
        <v>1</v>
      </c>
      <c r="I20" s="16">
        <f t="shared" si="5"/>
        <v>0.22988505747126436</v>
      </c>
      <c r="J20" s="14">
        <f t="shared" si="6"/>
        <v>1</v>
      </c>
      <c r="K20" s="14">
        <v>0</v>
      </c>
      <c r="L20" s="23"/>
    </row>
    <row r="21" spans="1:12" ht="25.95" customHeight="1" x14ac:dyDescent="0.15">
      <c r="A21" s="17" t="s">
        <v>12</v>
      </c>
      <c r="B21" s="13">
        <v>336</v>
      </c>
      <c r="C21" s="14">
        <v>334</v>
      </c>
      <c r="D21" s="61">
        <f t="shared" si="4"/>
        <v>99.404761904761912</v>
      </c>
      <c r="E21" s="14">
        <v>0</v>
      </c>
      <c r="F21" s="14">
        <v>0</v>
      </c>
      <c r="G21" s="14">
        <v>0</v>
      </c>
      <c r="H21" s="14">
        <v>1</v>
      </c>
      <c r="I21" s="16">
        <f t="shared" si="5"/>
        <v>0.29761904761904762</v>
      </c>
      <c r="J21" s="14">
        <f t="shared" si="6"/>
        <v>1</v>
      </c>
      <c r="K21" s="14">
        <v>0</v>
      </c>
      <c r="L21" s="23"/>
    </row>
    <row r="22" spans="1:12" ht="25.95" customHeight="1" x14ac:dyDescent="0.15">
      <c r="A22" s="17" t="s">
        <v>13</v>
      </c>
      <c r="B22" s="13">
        <v>538</v>
      </c>
      <c r="C22" s="14">
        <v>525</v>
      </c>
      <c r="D22" s="61">
        <f t="shared" si="4"/>
        <v>97.583643122676577</v>
      </c>
      <c r="E22" s="14">
        <v>1</v>
      </c>
      <c r="F22" s="14">
        <v>0</v>
      </c>
      <c r="G22" s="14">
        <v>0</v>
      </c>
      <c r="H22" s="14">
        <v>4</v>
      </c>
      <c r="I22" s="16">
        <f t="shared" si="5"/>
        <v>0.74349442379182151</v>
      </c>
      <c r="J22" s="14">
        <f t="shared" si="6"/>
        <v>8</v>
      </c>
      <c r="K22" s="14">
        <v>0</v>
      </c>
      <c r="L22" s="23"/>
    </row>
    <row r="23" spans="1:12" ht="25.95" customHeight="1" x14ac:dyDescent="0.15">
      <c r="A23" s="17" t="s">
        <v>14</v>
      </c>
      <c r="B23" s="13">
        <v>135</v>
      </c>
      <c r="C23" s="14">
        <v>135</v>
      </c>
      <c r="D23" s="61">
        <f t="shared" si="4"/>
        <v>100</v>
      </c>
      <c r="E23" s="14">
        <v>0</v>
      </c>
      <c r="F23" s="14">
        <v>0</v>
      </c>
      <c r="G23" s="14">
        <v>0</v>
      </c>
      <c r="H23" s="14">
        <v>0</v>
      </c>
      <c r="I23" s="16">
        <f t="shared" si="5"/>
        <v>0</v>
      </c>
      <c r="J23" s="14">
        <f t="shared" si="6"/>
        <v>0</v>
      </c>
      <c r="K23" s="14">
        <v>0</v>
      </c>
      <c r="L23" s="23"/>
    </row>
    <row r="24" spans="1:12" ht="25.95" customHeight="1" x14ac:dyDescent="0.15">
      <c r="A24" s="17" t="s">
        <v>15</v>
      </c>
      <c r="B24" s="13">
        <v>259</v>
      </c>
      <c r="C24" s="14">
        <v>250</v>
      </c>
      <c r="D24" s="61">
        <f t="shared" si="4"/>
        <v>96.525096525096515</v>
      </c>
      <c r="E24" s="14">
        <v>4</v>
      </c>
      <c r="F24" s="14">
        <v>0</v>
      </c>
      <c r="G24" s="14">
        <v>1</v>
      </c>
      <c r="H24" s="14">
        <v>0</v>
      </c>
      <c r="I24" s="16">
        <f t="shared" si="5"/>
        <v>0</v>
      </c>
      <c r="J24" s="14">
        <f t="shared" si="6"/>
        <v>4</v>
      </c>
      <c r="K24" s="14">
        <v>0</v>
      </c>
      <c r="L24" s="23"/>
    </row>
    <row r="25" spans="1:12" ht="25.95" customHeight="1" x14ac:dyDescent="0.15">
      <c r="A25" s="17" t="s">
        <v>16</v>
      </c>
      <c r="B25" s="13">
        <v>156</v>
      </c>
      <c r="C25" s="14">
        <v>153</v>
      </c>
      <c r="D25" s="61">
        <f t="shared" si="4"/>
        <v>98.076923076923066</v>
      </c>
      <c r="E25" s="14">
        <v>1</v>
      </c>
      <c r="F25" s="14">
        <v>0</v>
      </c>
      <c r="G25" s="14">
        <v>0</v>
      </c>
      <c r="H25" s="14">
        <v>1</v>
      </c>
      <c r="I25" s="16">
        <f t="shared" si="5"/>
        <v>0.64102564102564097</v>
      </c>
      <c r="J25" s="14">
        <f t="shared" si="6"/>
        <v>1</v>
      </c>
      <c r="K25" s="14">
        <v>0</v>
      </c>
      <c r="L25" s="23"/>
    </row>
    <row r="26" spans="1:12" ht="18" customHeight="1" x14ac:dyDescent="0.15">
      <c r="A26" s="18"/>
      <c r="B26" s="28"/>
      <c r="C26" s="29"/>
      <c r="D26" s="63"/>
      <c r="E26" s="29"/>
      <c r="F26" s="29"/>
      <c r="G26" s="29"/>
      <c r="H26" s="29"/>
      <c r="I26" s="30"/>
      <c r="J26" s="29"/>
      <c r="K26" s="29"/>
      <c r="L26" s="23"/>
    </row>
    <row r="27" spans="1:12" ht="25.95" customHeight="1" x14ac:dyDescent="0.15">
      <c r="A27" s="19" t="s">
        <v>17</v>
      </c>
      <c r="B27" s="31">
        <f>SUM(B28)</f>
        <v>316</v>
      </c>
      <c r="C27" s="32">
        <f>SUM(C28)</f>
        <v>307</v>
      </c>
      <c r="D27" s="64">
        <f>IFERROR(C27/B27*100,"-")</f>
        <v>97.151898734177209</v>
      </c>
      <c r="E27" s="32">
        <f t="shared" ref="E27:K27" si="7">SUM(E28)</f>
        <v>6</v>
      </c>
      <c r="F27" s="32">
        <f t="shared" si="7"/>
        <v>0</v>
      </c>
      <c r="G27" s="32">
        <f t="shared" si="7"/>
        <v>0</v>
      </c>
      <c r="H27" s="32">
        <f>SUM(H28)</f>
        <v>1</v>
      </c>
      <c r="I27" s="42">
        <v>0</v>
      </c>
      <c r="J27" s="32">
        <f t="shared" si="7"/>
        <v>2</v>
      </c>
      <c r="K27" s="32">
        <f t="shared" si="7"/>
        <v>0</v>
      </c>
      <c r="L27" s="23"/>
    </row>
    <row r="28" spans="1:12" ht="25.95" customHeight="1" x14ac:dyDescent="0.15">
      <c r="A28" s="20" t="s">
        <v>18</v>
      </c>
      <c r="B28" s="13">
        <v>316</v>
      </c>
      <c r="C28" s="14">
        <v>307</v>
      </c>
      <c r="D28" s="61">
        <f>IFERROR(C28/B28*100,"-")</f>
        <v>97.151898734177209</v>
      </c>
      <c r="E28" s="14">
        <v>6</v>
      </c>
      <c r="F28" s="14">
        <v>0</v>
      </c>
      <c r="G28" s="14">
        <v>0</v>
      </c>
      <c r="H28" s="14">
        <v>1</v>
      </c>
      <c r="I28" s="16">
        <f t="shared" ref="I28" si="8">IFERROR(H28/B28*100,"-")</f>
        <v>0.31645569620253167</v>
      </c>
      <c r="J28" s="14">
        <f>B28-SUM(C28,E28:H28)+K28</f>
        <v>2</v>
      </c>
      <c r="K28" s="14">
        <v>0</v>
      </c>
      <c r="L28" s="23"/>
    </row>
    <row r="29" spans="1:12" ht="18" customHeight="1" x14ac:dyDescent="0.15">
      <c r="A29" s="18"/>
      <c r="B29" s="28"/>
      <c r="C29" s="29"/>
      <c r="D29" s="63"/>
      <c r="E29" s="29"/>
      <c r="F29" s="29"/>
      <c r="G29" s="29"/>
      <c r="H29" s="29"/>
      <c r="I29" s="30"/>
      <c r="J29" s="29"/>
      <c r="K29" s="29"/>
      <c r="L29" s="23"/>
    </row>
    <row r="30" spans="1:12" ht="25.95" customHeight="1" x14ac:dyDescent="0.15">
      <c r="A30" s="19" t="s">
        <v>19</v>
      </c>
      <c r="B30" s="31">
        <f>SUM(B31)</f>
        <v>68</v>
      </c>
      <c r="C30" s="32">
        <f>SUM(C31)</f>
        <v>66</v>
      </c>
      <c r="D30" s="64">
        <f>IFERROR(C30/B30*100,"-")</f>
        <v>97.058823529411768</v>
      </c>
      <c r="E30" s="32">
        <f t="shared" ref="E30:K30" si="9">SUM(E31)</f>
        <v>0</v>
      </c>
      <c r="F30" s="32">
        <f t="shared" si="9"/>
        <v>0</v>
      </c>
      <c r="G30" s="32">
        <f t="shared" si="9"/>
        <v>0</v>
      </c>
      <c r="H30" s="32">
        <f t="shared" si="9"/>
        <v>1</v>
      </c>
      <c r="I30" s="42">
        <v>0</v>
      </c>
      <c r="J30" s="32">
        <f t="shared" si="9"/>
        <v>1</v>
      </c>
      <c r="K30" s="32">
        <f t="shared" si="9"/>
        <v>0</v>
      </c>
      <c r="L30" s="23"/>
    </row>
    <row r="31" spans="1:12" ht="25.95" customHeight="1" x14ac:dyDescent="0.15">
      <c r="A31" s="20" t="s">
        <v>20</v>
      </c>
      <c r="B31" s="13">
        <v>68</v>
      </c>
      <c r="C31" s="14">
        <v>66</v>
      </c>
      <c r="D31" s="61">
        <f>IFERROR(C31/B31*100,"-")</f>
        <v>97.058823529411768</v>
      </c>
      <c r="E31" s="14">
        <v>0</v>
      </c>
      <c r="F31" s="14">
        <v>0</v>
      </c>
      <c r="G31" s="14">
        <v>0</v>
      </c>
      <c r="H31" s="14">
        <v>1</v>
      </c>
      <c r="I31" s="16">
        <f t="shared" ref="I31" si="10">IFERROR(H31/B31*100,"-")</f>
        <v>1.4705882352941175</v>
      </c>
      <c r="J31" s="14">
        <f t="shared" ref="J31" si="11">B31-SUM(C31,E31:H31)+K31</f>
        <v>1</v>
      </c>
      <c r="K31" s="14">
        <v>0</v>
      </c>
      <c r="L31" s="23"/>
    </row>
    <row r="32" spans="1:12" ht="18" customHeight="1" x14ac:dyDescent="0.15">
      <c r="A32" s="18"/>
      <c r="B32" s="28"/>
      <c r="C32" s="29"/>
      <c r="D32" s="63"/>
      <c r="E32" s="29"/>
      <c r="F32" s="29"/>
      <c r="G32" s="29"/>
      <c r="H32" s="29"/>
      <c r="I32" s="30"/>
      <c r="J32" s="29"/>
      <c r="K32" s="29"/>
      <c r="L32" s="23"/>
    </row>
    <row r="33" spans="1:12" ht="25.95" customHeight="1" x14ac:dyDescent="0.15">
      <c r="A33" s="19" t="s">
        <v>21</v>
      </c>
      <c r="B33" s="31">
        <f>SUM(B34:B35)</f>
        <v>228</v>
      </c>
      <c r="C33" s="32">
        <f>SUM(C34:C35)</f>
        <v>223</v>
      </c>
      <c r="D33" s="64">
        <f>IFERROR(C33/B33*100,"-")</f>
        <v>97.807017543859658</v>
      </c>
      <c r="E33" s="32">
        <f t="shared" ref="E33:K33" si="12">SUM(E34:E35)</f>
        <v>0</v>
      </c>
      <c r="F33" s="32">
        <f t="shared" si="12"/>
        <v>3</v>
      </c>
      <c r="G33" s="32">
        <f t="shared" si="12"/>
        <v>0</v>
      </c>
      <c r="H33" s="32">
        <f t="shared" si="12"/>
        <v>0</v>
      </c>
      <c r="I33" s="42">
        <f t="shared" ref="I33:I35" si="13">IFERROR(H33/B33*100,"-")</f>
        <v>0</v>
      </c>
      <c r="J33" s="32">
        <f t="shared" si="12"/>
        <v>2</v>
      </c>
      <c r="K33" s="32">
        <f t="shared" si="12"/>
        <v>0</v>
      </c>
      <c r="L33" s="23"/>
    </row>
    <row r="34" spans="1:12" ht="25.95" customHeight="1" x14ac:dyDescent="0.15">
      <c r="A34" s="20" t="s">
        <v>22</v>
      </c>
      <c r="B34" s="13">
        <v>148</v>
      </c>
      <c r="C34" s="14">
        <v>144</v>
      </c>
      <c r="D34" s="61">
        <f t="shared" ref="D34:D35" si="14">IFERROR(C34/B34*100,"-")</f>
        <v>97.297297297297305</v>
      </c>
      <c r="E34" s="14">
        <v>0</v>
      </c>
      <c r="F34" s="14">
        <v>3</v>
      </c>
      <c r="G34" s="14">
        <v>0</v>
      </c>
      <c r="H34" s="14">
        <v>0</v>
      </c>
      <c r="I34" s="16">
        <v>0</v>
      </c>
      <c r="J34" s="14">
        <f t="shared" ref="J34:J35" si="15">B34-SUM(C34,E34:H34)+K34</f>
        <v>1</v>
      </c>
      <c r="K34" s="14">
        <v>0</v>
      </c>
      <c r="L34" s="23"/>
    </row>
    <row r="35" spans="1:12" ht="25.95" customHeight="1" x14ac:dyDescent="0.15">
      <c r="A35" s="20" t="s">
        <v>23</v>
      </c>
      <c r="B35" s="13">
        <v>80</v>
      </c>
      <c r="C35" s="14">
        <v>79</v>
      </c>
      <c r="D35" s="61">
        <f t="shared" si="14"/>
        <v>98.75</v>
      </c>
      <c r="E35" s="14">
        <v>0</v>
      </c>
      <c r="F35" s="14">
        <v>0</v>
      </c>
      <c r="G35" s="14">
        <v>0</v>
      </c>
      <c r="H35" s="14">
        <v>0</v>
      </c>
      <c r="I35" s="16">
        <f t="shared" si="13"/>
        <v>0</v>
      </c>
      <c r="J35" s="14">
        <f t="shared" si="15"/>
        <v>1</v>
      </c>
      <c r="K35" s="14">
        <v>0</v>
      </c>
      <c r="L35" s="23"/>
    </row>
    <row r="36" spans="1:12" ht="18" customHeight="1" x14ac:dyDescent="0.15">
      <c r="A36" s="18"/>
      <c r="B36" s="28"/>
      <c r="C36" s="29"/>
      <c r="D36" s="63"/>
      <c r="E36" s="29"/>
      <c r="F36" s="29"/>
      <c r="G36" s="29"/>
      <c r="H36" s="29"/>
      <c r="I36" s="30"/>
      <c r="J36" s="29"/>
      <c r="K36" s="29"/>
      <c r="L36" s="23"/>
    </row>
    <row r="37" spans="1:12" ht="25.95" customHeight="1" x14ac:dyDescent="0.15">
      <c r="A37" s="19" t="s">
        <v>24</v>
      </c>
      <c r="B37" s="31">
        <f>SUM(B38:B43)</f>
        <v>593</v>
      </c>
      <c r="C37" s="33">
        <f>SUM(C38:C43)</f>
        <v>570</v>
      </c>
      <c r="D37" s="64">
        <f>IFERROR(C37/B37*100,"-")</f>
        <v>96.121416526138276</v>
      </c>
      <c r="E37" s="32">
        <f t="shared" ref="E37:K37" si="16">SUM(E38:E43)</f>
        <v>9</v>
      </c>
      <c r="F37" s="32">
        <f t="shared" si="16"/>
        <v>6</v>
      </c>
      <c r="G37" s="32">
        <f t="shared" si="16"/>
        <v>0</v>
      </c>
      <c r="H37" s="32">
        <f t="shared" si="16"/>
        <v>2</v>
      </c>
      <c r="I37" s="44">
        <f>IFERROR(H37/B37*100,"-")</f>
        <v>0.33726812816188867</v>
      </c>
      <c r="J37" s="32">
        <f t="shared" si="16"/>
        <v>6</v>
      </c>
      <c r="K37" s="32">
        <f t="shared" si="16"/>
        <v>0</v>
      </c>
      <c r="L37" s="23"/>
    </row>
    <row r="38" spans="1:12" ht="25.95" customHeight="1" x14ac:dyDescent="0.15">
      <c r="A38" s="20" t="s">
        <v>25</v>
      </c>
      <c r="B38" s="13">
        <v>205</v>
      </c>
      <c r="C38" s="14">
        <v>191</v>
      </c>
      <c r="D38" s="61">
        <f t="shared" ref="D38:D43" si="17">IFERROR(C38/B38*100,"-")</f>
        <v>93.170731707317074</v>
      </c>
      <c r="E38" s="14">
        <v>9</v>
      </c>
      <c r="F38" s="14">
        <v>0</v>
      </c>
      <c r="G38" s="14">
        <v>0</v>
      </c>
      <c r="H38" s="14">
        <v>1</v>
      </c>
      <c r="I38" s="16">
        <f t="shared" ref="I38:I39" si="18">IFERROR(H38/B38*100,"-")</f>
        <v>0.48780487804878048</v>
      </c>
      <c r="J38" s="14">
        <f t="shared" ref="J38:J43" si="19">B38-SUM(C38,E38:H38)+K38</f>
        <v>4</v>
      </c>
      <c r="K38" s="14">
        <v>0</v>
      </c>
      <c r="L38" s="23"/>
    </row>
    <row r="39" spans="1:12" ht="25.95" customHeight="1" x14ac:dyDescent="0.15">
      <c r="A39" s="20" t="s">
        <v>26</v>
      </c>
      <c r="B39" s="13">
        <v>162</v>
      </c>
      <c r="C39" s="14">
        <v>156</v>
      </c>
      <c r="D39" s="61">
        <f t="shared" si="17"/>
        <v>96.296296296296291</v>
      </c>
      <c r="E39" s="14">
        <v>0</v>
      </c>
      <c r="F39" s="14">
        <v>6</v>
      </c>
      <c r="G39" s="14">
        <v>0</v>
      </c>
      <c r="H39" s="14">
        <v>0</v>
      </c>
      <c r="I39" s="16">
        <f t="shared" si="18"/>
        <v>0</v>
      </c>
      <c r="J39" s="14">
        <f t="shared" si="19"/>
        <v>0</v>
      </c>
      <c r="K39" s="14">
        <v>0</v>
      </c>
      <c r="L39" s="23"/>
    </row>
    <row r="40" spans="1:12" ht="25.95" customHeight="1" x14ac:dyDescent="0.15">
      <c r="A40" s="20" t="s">
        <v>27</v>
      </c>
      <c r="B40" s="13">
        <v>12</v>
      </c>
      <c r="C40" s="14">
        <v>12</v>
      </c>
      <c r="D40" s="61">
        <f t="shared" si="17"/>
        <v>100</v>
      </c>
      <c r="E40" s="14">
        <v>0</v>
      </c>
      <c r="F40" s="14">
        <v>0</v>
      </c>
      <c r="G40" s="14">
        <v>0</v>
      </c>
      <c r="H40" s="14">
        <v>0</v>
      </c>
      <c r="I40" s="16">
        <v>0</v>
      </c>
      <c r="J40" s="14">
        <f t="shared" si="19"/>
        <v>0</v>
      </c>
      <c r="K40" s="14">
        <v>0</v>
      </c>
      <c r="L40" s="23"/>
    </row>
    <row r="41" spans="1:12" ht="25.95" customHeight="1" x14ac:dyDescent="0.15">
      <c r="A41" s="20" t="s">
        <v>28</v>
      </c>
      <c r="B41" s="13">
        <v>0</v>
      </c>
      <c r="C41" s="14">
        <v>0</v>
      </c>
      <c r="D41" s="61" t="str">
        <f t="shared" si="17"/>
        <v>-</v>
      </c>
      <c r="E41" s="14">
        <v>0</v>
      </c>
      <c r="F41" s="14">
        <v>0</v>
      </c>
      <c r="G41" s="14">
        <v>0</v>
      </c>
      <c r="H41" s="14">
        <v>0</v>
      </c>
      <c r="I41" s="16">
        <v>0</v>
      </c>
      <c r="J41" s="14">
        <f t="shared" si="19"/>
        <v>0</v>
      </c>
      <c r="K41" s="14">
        <v>0</v>
      </c>
      <c r="L41" s="23"/>
    </row>
    <row r="42" spans="1:12" ht="25.95" customHeight="1" x14ac:dyDescent="0.15">
      <c r="A42" s="20" t="s">
        <v>29</v>
      </c>
      <c r="B42" s="13">
        <v>132</v>
      </c>
      <c r="C42" s="14">
        <v>130</v>
      </c>
      <c r="D42" s="61">
        <f t="shared" si="17"/>
        <v>98.484848484848484</v>
      </c>
      <c r="E42" s="14">
        <v>0</v>
      </c>
      <c r="F42" s="14">
        <v>0</v>
      </c>
      <c r="G42" s="14">
        <v>0</v>
      </c>
      <c r="H42" s="14">
        <v>1</v>
      </c>
      <c r="I42" s="16">
        <f t="shared" ref="I42" si="20">IFERROR(H42/B42*100,"-")</f>
        <v>0.75757575757575757</v>
      </c>
      <c r="J42" s="14">
        <f t="shared" si="19"/>
        <v>1</v>
      </c>
      <c r="K42" s="14">
        <v>0</v>
      </c>
      <c r="L42" s="23"/>
    </row>
    <row r="43" spans="1:12" ht="25.95" customHeight="1" x14ac:dyDescent="0.15">
      <c r="A43" s="20" t="s">
        <v>30</v>
      </c>
      <c r="B43" s="13">
        <v>82</v>
      </c>
      <c r="C43" s="14">
        <v>81</v>
      </c>
      <c r="D43" s="61">
        <f t="shared" si="17"/>
        <v>98.780487804878049</v>
      </c>
      <c r="E43" s="14">
        <v>0</v>
      </c>
      <c r="F43" s="14">
        <v>0</v>
      </c>
      <c r="G43" s="14">
        <v>0</v>
      </c>
      <c r="H43" s="14">
        <v>0</v>
      </c>
      <c r="I43" s="16">
        <v>0</v>
      </c>
      <c r="J43" s="14">
        <f t="shared" si="19"/>
        <v>1</v>
      </c>
      <c r="K43" s="14">
        <v>0</v>
      </c>
      <c r="L43" s="23"/>
    </row>
    <row r="44" spans="1:12" ht="18" customHeight="1" x14ac:dyDescent="0.15">
      <c r="A44" s="18"/>
      <c r="B44" s="28"/>
      <c r="C44" s="29"/>
      <c r="D44" s="63"/>
      <c r="E44" s="29"/>
      <c r="F44" s="29"/>
      <c r="G44" s="29"/>
      <c r="H44" s="29"/>
      <c r="I44" s="30"/>
      <c r="J44" s="29"/>
      <c r="K44" s="29"/>
      <c r="L44" s="23"/>
    </row>
    <row r="45" spans="1:12" ht="25.95" customHeight="1" x14ac:dyDescent="0.15">
      <c r="A45" s="19" t="s">
        <v>31</v>
      </c>
      <c r="B45" s="31">
        <f>SUM(B46:B49)</f>
        <v>196</v>
      </c>
      <c r="C45" s="33">
        <f>SUM(C46:C49)</f>
        <v>196</v>
      </c>
      <c r="D45" s="64">
        <f>IFERROR(C45/B45*100,"-")</f>
        <v>100</v>
      </c>
      <c r="E45" s="32">
        <f t="shared" ref="E45:K45" si="21">SUM(E46:E49)</f>
        <v>0</v>
      </c>
      <c r="F45" s="32">
        <f t="shared" si="21"/>
        <v>0</v>
      </c>
      <c r="G45" s="32">
        <f t="shared" si="21"/>
        <v>0</v>
      </c>
      <c r="H45" s="32">
        <f t="shared" si="21"/>
        <v>0</v>
      </c>
      <c r="I45" s="44">
        <f>IFERROR(H45/B45*100,"-")</f>
        <v>0</v>
      </c>
      <c r="J45" s="32">
        <f t="shared" si="21"/>
        <v>0</v>
      </c>
      <c r="K45" s="32">
        <f t="shared" si="21"/>
        <v>0</v>
      </c>
      <c r="L45" s="23"/>
    </row>
    <row r="46" spans="1:12" ht="25.95" customHeight="1" x14ac:dyDescent="0.15">
      <c r="A46" s="20" t="s">
        <v>32</v>
      </c>
      <c r="B46" s="13">
        <v>167</v>
      </c>
      <c r="C46" s="14">
        <v>167</v>
      </c>
      <c r="D46" s="61">
        <f t="shared" ref="D46:D49" si="22">IFERROR(C46/B46*100,"-")</f>
        <v>100</v>
      </c>
      <c r="E46" s="14">
        <v>0</v>
      </c>
      <c r="F46" s="14">
        <v>0</v>
      </c>
      <c r="G46" s="14">
        <v>0</v>
      </c>
      <c r="H46" s="14">
        <v>0</v>
      </c>
      <c r="I46" s="16">
        <f t="shared" ref="I46" si="23">IFERROR(H46/B46*100,"-")</f>
        <v>0</v>
      </c>
      <c r="J46" s="14">
        <f t="shared" ref="J46:J49" si="24">B46-SUM(C46,E46:H46)+K46</f>
        <v>0</v>
      </c>
      <c r="K46" s="14">
        <v>0</v>
      </c>
      <c r="L46" s="23"/>
    </row>
    <row r="47" spans="1:12" ht="25.95" customHeight="1" x14ac:dyDescent="0.15">
      <c r="A47" s="20" t="s">
        <v>33</v>
      </c>
      <c r="B47" s="13">
        <v>9</v>
      </c>
      <c r="C47" s="14">
        <v>9</v>
      </c>
      <c r="D47" s="61">
        <f t="shared" si="22"/>
        <v>100</v>
      </c>
      <c r="E47" s="14">
        <v>0</v>
      </c>
      <c r="F47" s="14">
        <v>0</v>
      </c>
      <c r="G47" s="14">
        <v>0</v>
      </c>
      <c r="H47" s="14">
        <v>0</v>
      </c>
      <c r="I47" s="16">
        <v>0</v>
      </c>
      <c r="J47" s="14">
        <f t="shared" si="24"/>
        <v>0</v>
      </c>
      <c r="K47" s="14">
        <v>0</v>
      </c>
      <c r="L47" s="23"/>
    </row>
    <row r="48" spans="1:12" ht="25.95" customHeight="1" x14ac:dyDescent="0.15">
      <c r="A48" s="20" t="s">
        <v>34</v>
      </c>
      <c r="B48" s="13">
        <v>20</v>
      </c>
      <c r="C48" s="14">
        <v>20</v>
      </c>
      <c r="D48" s="61">
        <f t="shared" si="22"/>
        <v>100</v>
      </c>
      <c r="E48" s="14">
        <v>0</v>
      </c>
      <c r="F48" s="14">
        <v>0</v>
      </c>
      <c r="G48" s="14">
        <v>0</v>
      </c>
      <c r="H48" s="14">
        <v>0</v>
      </c>
      <c r="I48" s="16">
        <v>0</v>
      </c>
      <c r="J48" s="14">
        <f t="shared" si="24"/>
        <v>0</v>
      </c>
      <c r="K48" s="14">
        <v>0</v>
      </c>
      <c r="L48" s="23"/>
    </row>
    <row r="49" spans="1:12" ht="25.95" customHeight="1" x14ac:dyDescent="0.15">
      <c r="A49" s="20" t="s">
        <v>39</v>
      </c>
      <c r="B49" s="13">
        <v>0</v>
      </c>
      <c r="C49" s="14">
        <v>0</v>
      </c>
      <c r="D49" s="61" t="str">
        <f t="shared" si="22"/>
        <v>-</v>
      </c>
      <c r="E49" s="14">
        <v>0</v>
      </c>
      <c r="F49" s="14">
        <v>0</v>
      </c>
      <c r="G49" s="14">
        <v>0</v>
      </c>
      <c r="H49" s="14">
        <v>0</v>
      </c>
      <c r="I49" s="16">
        <v>0</v>
      </c>
      <c r="J49" s="14">
        <f t="shared" si="24"/>
        <v>0</v>
      </c>
      <c r="K49" s="14">
        <v>0</v>
      </c>
      <c r="L49" s="23"/>
    </row>
    <row r="50" spans="1:12" ht="18" customHeight="1" x14ac:dyDescent="0.15">
      <c r="A50" s="18"/>
      <c r="B50" s="28"/>
      <c r="C50" s="29"/>
      <c r="D50" s="63"/>
      <c r="E50" s="29"/>
      <c r="F50" s="29"/>
      <c r="G50" s="29"/>
      <c r="H50" s="29"/>
      <c r="I50" s="30"/>
      <c r="J50" s="29"/>
      <c r="K50" s="29"/>
      <c r="L50" s="23"/>
    </row>
    <row r="51" spans="1:12" ht="25.95" customHeight="1" x14ac:dyDescent="0.15">
      <c r="A51" s="19" t="s">
        <v>35</v>
      </c>
      <c r="B51" s="31">
        <f>SUM(B52:B54)</f>
        <v>133</v>
      </c>
      <c r="C51" s="33">
        <f>SUM(C52:C54)</f>
        <v>133</v>
      </c>
      <c r="D51" s="64">
        <f>IFERROR(C51/B51*100,"-")</f>
        <v>100</v>
      </c>
      <c r="E51" s="32">
        <f t="shared" ref="E51:J51" si="25">SUM(E52:E54)</f>
        <v>0</v>
      </c>
      <c r="F51" s="32">
        <f t="shared" si="25"/>
        <v>0</v>
      </c>
      <c r="G51" s="32">
        <f t="shared" si="25"/>
        <v>0</v>
      </c>
      <c r="H51" s="32">
        <f t="shared" si="25"/>
        <v>0</v>
      </c>
      <c r="I51" s="42">
        <v>0</v>
      </c>
      <c r="J51" s="32">
        <f t="shared" si="25"/>
        <v>0</v>
      </c>
      <c r="K51" s="32">
        <f>SUM(K52:K54)</f>
        <v>0</v>
      </c>
      <c r="L51" s="23"/>
    </row>
    <row r="52" spans="1:12" ht="25.95" customHeight="1" x14ac:dyDescent="0.15">
      <c r="A52" s="20" t="s">
        <v>36</v>
      </c>
      <c r="B52" s="13">
        <v>80</v>
      </c>
      <c r="C52" s="14">
        <v>80</v>
      </c>
      <c r="D52" s="61">
        <f t="shared" ref="D52:D54" si="26">IFERROR(C52/B52*100,"-")</f>
        <v>100</v>
      </c>
      <c r="E52" s="14">
        <v>0</v>
      </c>
      <c r="F52" s="14">
        <v>0</v>
      </c>
      <c r="G52" s="14">
        <v>0</v>
      </c>
      <c r="H52" s="14">
        <v>0</v>
      </c>
      <c r="I52" s="16">
        <v>0</v>
      </c>
      <c r="J52" s="14">
        <f t="shared" ref="J52:J54" si="27">B52-SUM(C52,E52:H52)+K52</f>
        <v>0</v>
      </c>
      <c r="K52" s="14">
        <v>0</v>
      </c>
      <c r="L52" s="23"/>
    </row>
    <row r="53" spans="1:12" ht="25.95" customHeight="1" x14ac:dyDescent="0.15">
      <c r="A53" s="20" t="s">
        <v>37</v>
      </c>
      <c r="B53" s="13">
        <v>24</v>
      </c>
      <c r="C53" s="14">
        <v>24</v>
      </c>
      <c r="D53" s="61">
        <f t="shared" si="26"/>
        <v>100</v>
      </c>
      <c r="E53" s="14">
        <v>0</v>
      </c>
      <c r="F53" s="14">
        <v>0</v>
      </c>
      <c r="G53" s="14">
        <v>0</v>
      </c>
      <c r="H53" s="14">
        <v>0</v>
      </c>
      <c r="I53" s="16">
        <v>0</v>
      </c>
      <c r="J53" s="14">
        <f t="shared" si="27"/>
        <v>0</v>
      </c>
      <c r="K53" s="14">
        <v>0</v>
      </c>
      <c r="L53" s="23"/>
    </row>
    <row r="54" spans="1:12" ht="25.95" customHeight="1" x14ac:dyDescent="0.15">
      <c r="A54" s="20" t="s">
        <v>38</v>
      </c>
      <c r="B54" s="13">
        <v>29</v>
      </c>
      <c r="C54" s="14">
        <v>29</v>
      </c>
      <c r="D54" s="61">
        <f t="shared" si="26"/>
        <v>100</v>
      </c>
      <c r="E54" s="14">
        <v>0</v>
      </c>
      <c r="F54" s="14">
        <v>0</v>
      </c>
      <c r="G54" s="14">
        <v>0</v>
      </c>
      <c r="H54" s="14">
        <v>0</v>
      </c>
      <c r="I54" s="16">
        <v>0</v>
      </c>
      <c r="J54" s="14">
        <f t="shared" si="27"/>
        <v>0</v>
      </c>
      <c r="K54" s="14">
        <v>0</v>
      </c>
      <c r="L54" s="23"/>
    </row>
    <row r="55" spans="1:12" ht="18" customHeight="1" x14ac:dyDescent="0.15">
      <c r="A55" s="4"/>
      <c r="B55" s="21"/>
      <c r="C55" s="22"/>
      <c r="D55" s="65"/>
      <c r="E55" s="22"/>
      <c r="F55" s="22">
        <v>0</v>
      </c>
      <c r="G55" s="22"/>
      <c r="H55" s="22"/>
      <c r="I55" s="22">
        <v>0</v>
      </c>
      <c r="J55" s="22">
        <v>0</v>
      </c>
      <c r="K55" s="22">
        <v>0</v>
      </c>
      <c r="L55" s="23"/>
    </row>
    <row r="56" spans="1:12" ht="108" customHeight="1" x14ac:dyDescent="0.15">
      <c r="A56" s="45" t="s">
        <v>56</v>
      </c>
      <c r="B56" s="46"/>
      <c r="C56" s="46"/>
      <c r="D56" s="46"/>
      <c r="E56" s="46"/>
      <c r="F56" s="46"/>
      <c r="G56" s="46"/>
      <c r="H56" s="46"/>
      <c r="I56" s="46"/>
      <c r="J56" s="46"/>
      <c r="K56" s="46"/>
    </row>
    <row r="57" spans="1:12" x14ac:dyDescent="0.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2" x14ac:dyDescent="0.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2" x14ac:dyDescent="0.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2" x14ac:dyDescent="0.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2" x14ac:dyDescent="0.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</row>
  </sheetData>
  <mergeCells count="6">
    <mergeCell ref="A56:K56"/>
    <mergeCell ref="A3:A5"/>
    <mergeCell ref="B3:B5"/>
    <mergeCell ref="H3:I4"/>
    <mergeCell ref="C3:D3"/>
    <mergeCell ref="C4:D4"/>
  </mergeCells>
  <phoneticPr fontId="1"/>
  <pageMargins left="0.94488188976377963" right="0.94488188976377963" top="0.78740157480314965" bottom="0.39370078740157483" header="0.51181102362204722" footer="0.51181102362204722"/>
  <pageSetup paperSize="9" scale="54" orientation="portrait" r:id="rId1"/>
  <headerFooter>
    <oddHeader>&amp;L&amp;22教育、文化、宗教</oddHeader>
  </headerFooter>
  <ignoredErrors>
    <ignoredError sqref="F5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240</vt:lpstr>
      <vt:lpstr>'240'!Print_Area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増満 桃花</cp:lastModifiedBy>
  <cp:lastPrinted>2026-02-26T06:51:58Z</cp:lastPrinted>
  <dcterms:created xsi:type="dcterms:W3CDTF">2001-08-21T07:45:13Z</dcterms:created>
  <dcterms:modified xsi:type="dcterms:W3CDTF">2026-02-26T06:55:46Z</dcterms:modified>
</cp:coreProperties>
</file>