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3 編集データ\051~100\"/>
    </mc:Choice>
  </mc:AlternateContent>
  <xr:revisionPtr revIDLastSave="0" documentId="13_ncr:1_{B347B262-29E1-4352-9666-C86E4940AFE5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142-068" sheetId="2" r:id="rId1"/>
  </sheets>
  <definedNames>
    <definedName name="_xlnm.Print_Area" localSheetId="0">'142-068'!$A$1:$J$52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2" l="1"/>
  <c r="F50" i="2" l="1"/>
  <c r="C50" i="2"/>
  <c r="F49" i="2"/>
  <c r="C49" i="2"/>
  <c r="F48" i="2"/>
  <c r="C48" i="2"/>
  <c r="J47" i="2"/>
  <c r="I47" i="2"/>
  <c r="H47" i="2"/>
  <c r="G47" i="2"/>
  <c r="E47" i="2"/>
  <c r="D47" i="2"/>
  <c r="F45" i="2"/>
  <c r="C45" i="2"/>
  <c r="F44" i="2"/>
  <c r="C44" i="2"/>
  <c r="F43" i="2"/>
  <c r="C43" i="2"/>
  <c r="F42" i="2"/>
  <c r="B42" i="2" s="1"/>
  <c r="C42" i="2"/>
  <c r="J41" i="2"/>
  <c r="I41" i="2"/>
  <c r="H41" i="2"/>
  <c r="G41" i="2"/>
  <c r="E41" i="2"/>
  <c r="D41" i="2"/>
  <c r="F39" i="2"/>
  <c r="C39" i="2"/>
  <c r="F38" i="2"/>
  <c r="C38" i="2"/>
  <c r="F37" i="2"/>
  <c r="C37" i="2"/>
  <c r="F36" i="2"/>
  <c r="C36" i="2"/>
  <c r="F35" i="2"/>
  <c r="C35" i="2"/>
  <c r="F34" i="2"/>
  <c r="C34" i="2"/>
  <c r="J33" i="2"/>
  <c r="I33" i="2"/>
  <c r="H33" i="2"/>
  <c r="G33" i="2"/>
  <c r="E33" i="2"/>
  <c r="D33" i="2"/>
  <c r="F31" i="2"/>
  <c r="C31" i="2"/>
  <c r="F30" i="2"/>
  <c r="C30" i="2"/>
  <c r="J29" i="2"/>
  <c r="I29" i="2"/>
  <c r="H29" i="2"/>
  <c r="G29" i="2"/>
  <c r="E29" i="2"/>
  <c r="D29" i="2"/>
  <c r="F27" i="2"/>
  <c r="F26" i="2" s="1"/>
  <c r="C27" i="2"/>
  <c r="C26" i="2" s="1"/>
  <c r="J26" i="2"/>
  <c r="I26" i="2"/>
  <c r="H26" i="2"/>
  <c r="G26" i="2"/>
  <c r="E26" i="2"/>
  <c r="D26" i="2"/>
  <c r="F24" i="2"/>
  <c r="F23" i="2" s="1"/>
  <c r="C24" i="2"/>
  <c r="C23" i="2" s="1"/>
  <c r="J23" i="2"/>
  <c r="I23" i="2"/>
  <c r="H23" i="2"/>
  <c r="G23" i="2"/>
  <c r="E23" i="2"/>
  <c r="D23" i="2"/>
  <c r="F21" i="2"/>
  <c r="C21" i="2"/>
  <c r="F20" i="2"/>
  <c r="C20" i="2"/>
  <c r="C19" i="2"/>
  <c r="F18" i="2"/>
  <c r="C18" i="2"/>
  <c r="F17" i="2"/>
  <c r="C17" i="2"/>
  <c r="F16" i="2"/>
  <c r="C16" i="2"/>
  <c r="F15" i="2"/>
  <c r="C15" i="2"/>
  <c r="F14" i="2"/>
  <c r="C14" i="2"/>
  <c r="F13" i="2"/>
  <c r="C13" i="2"/>
  <c r="J9" i="2"/>
  <c r="I9" i="2"/>
  <c r="H9" i="2"/>
  <c r="G9" i="2"/>
  <c r="E9" i="2"/>
  <c r="D9" i="2"/>
  <c r="B35" i="2" l="1"/>
  <c r="B50" i="2"/>
  <c r="B49" i="2"/>
  <c r="B45" i="2"/>
  <c r="B34" i="2"/>
  <c r="B21" i="2"/>
  <c r="B24" i="2"/>
  <c r="B23" i="2" s="1"/>
  <c r="G11" i="2"/>
  <c r="G7" i="2" s="1"/>
  <c r="F29" i="2"/>
  <c r="B30" i="2"/>
  <c r="B13" i="2"/>
  <c r="B48" i="2"/>
  <c r="F47" i="2"/>
  <c r="F33" i="2"/>
  <c r="H11" i="2"/>
  <c r="H7" i="2" s="1"/>
  <c r="C29" i="2"/>
  <c r="B20" i="2"/>
  <c r="B17" i="2"/>
  <c r="B15" i="2"/>
  <c r="I11" i="2"/>
  <c r="I7" i="2" s="1"/>
  <c r="J11" i="2"/>
  <c r="J7" i="2" s="1"/>
  <c r="B43" i="2"/>
  <c r="B44" i="2"/>
  <c r="F41" i="2"/>
  <c r="B36" i="2"/>
  <c r="B37" i="2"/>
  <c r="B16" i="2"/>
  <c r="B18" i="2"/>
  <c r="B14" i="2"/>
  <c r="F9" i="2"/>
  <c r="B19" i="2"/>
  <c r="B31" i="2"/>
  <c r="B39" i="2"/>
  <c r="B38" i="2"/>
  <c r="E11" i="2"/>
  <c r="E7" i="2" s="1"/>
  <c r="D11" i="2"/>
  <c r="D7" i="2" s="1"/>
  <c r="C41" i="2"/>
  <c r="C9" i="2"/>
  <c r="B27" i="2"/>
  <c r="B26" i="2" s="1"/>
  <c r="C33" i="2"/>
  <c r="C47" i="2"/>
  <c r="B29" i="2" l="1"/>
  <c r="B47" i="2"/>
  <c r="B41" i="2"/>
  <c r="F11" i="2"/>
  <c r="F7" i="2" s="1"/>
  <c r="B33" i="2"/>
  <c r="B9" i="2"/>
  <c r="C11" i="2"/>
  <c r="C7" i="2" s="1"/>
  <c r="B11" i="2" l="1"/>
  <c r="B7" i="2" s="1"/>
</calcChain>
</file>

<file path=xl/sharedStrings.xml><?xml version="1.0" encoding="utf-8"?>
<sst xmlns="http://schemas.openxmlformats.org/spreadsheetml/2006/main" count="50" uniqueCount="47">
  <si>
    <t>人    工    林</t>
  </si>
  <si>
    <t>天    然    林</t>
  </si>
  <si>
    <t>竹   林</t>
  </si>
  <si>
    <t>市     計</t>
  </si>
  <si>
    <t>郡     計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</si>
  <si>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</si>
  <si>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</si>
  <si>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</si>
  <si>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</si>
  <si>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</si>
  <si>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</si>
  <si>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</si>
  <si>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</si>
  <si>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</si>
  <si>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</si>
  <si>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三 股 町</t>
  </si>
  <si>
    <t>西諸県郡</t>
  </si>
  <si>
    <t>高 原 町</t>
  </si>
  <si>
    <t>東諸県郡</t>
  </si>
  <si>
    <t>国 富 町</t>
  </si>
  <si>
    <t>綾    町</t>
  </si>
  <si>
    <t>児 湯 郡</t>
  </si>
  <si>
    <t>高 鍋 町</t>
  </si>
  <si>
    <t>新 富 町</t>
  </si>
  <si>
    <t>西米良村</t>
  </si>
  <si>
    <t>木 城 町</t>
  </si>
  <si>
    <t>川 南 町</t>
  </si>
  <si>
    <t>都 農 町</t>
  </si>
  <si>
    <t>東臼杵郡</t>
  </si>
  <si>
    <t>門 川 町</t>
  </si>
  <si>
    <t>諸 塚 村</t>
  </si>
  <si>
    <t>椎 葉 村</t>
  </si>
  <si>
    <t>西臼杵郡</t>
  </si>
  <si>
    <t>高千穂町</t>
  </si>
  <si>
    <t>無立木地</t>
    <rPh sb="2" eb="3">
      <t>キ</t>
    </rPh>
    <rPh sb="3" eb="4">
      <t>ジメン</t>
    </rPh>
    <phoneticPr fontId="1"/>
  </si>
  <si>
    <t>単位：ｈａ</t>
    <phoneticPr fontId="1"/>
  </si>
  <si>
    <t>計</t>
    <phoneticPr fontId="1"/>
  </si>
  <si>
    <t>針葉樹</t>
    <phoneticPr fontId="1"/>
  </si>
  <si>
    <t>広葉樹</t>
    <phoneticPr fontId="1"/>
  </si>
  <si>
    <t>総    数</t>
    <phoneticPr fontId="1"/>
  </si>
  <si>
    <t>総     数</t>
    <phoneticPr fontId="1"/>
  </si>
  <si>
    <t>美 郷 町</t>
    <rPh sb="0" eb="1">
      <t>ビ</t>
    </rPh>
    <rPh sb="2" eb="3">
      <t>ゴウ</t>
    </rPh>
    <rPh sb="4" eb="5">
      <t>マチ</t>
    </rPh>
    <phoneticPr fontId="7"/>
  </si>
  <si>
    <t>日之影町</t>
    <phoneticPr fontId="7"/>
  </si>
  <si>
    <t>五ケ瀬町</t>
    <phoneticPr fontId="7"/>
  </si>
  <si>
    <t>市 町 村</t>
    <rPh sb="0" eb="5">
      <t>シチョウソン</t>
    </rPh>
    <phoneticPr fontId="8"/>
  </si>
  <si>
    <r>
      <t>68．民  有  林  野  面  積</t>
    </r>
    <r>
      <rPr>
        <sz val="18"/>
        <rFont val="ＭＳ Ｐ明朝"/>
        <family val="1"/>
        <charset val="128"/>
      </rPr>
      <t xml:space="preserve"> （令和７年３月31日）</t>
    </r>
    <rPh sb="21" eb="23">
      <t>レイワ</t>
    </rPh>
    <phoneticPr fontId="1"/>
  </si>
  <si>
    <t xml:space="preserve">注　１　森林法第２条森林
　　２　端数処理の関係で、内訳を積み上げた値と合計は必ずしも一致しない。
資料提供　県森林経営課
</t>
    <rPh sb="55" eb="56">
      <t>ケン</t>
    </rPh>
    <rPh sb="56" eb="58">
      <t>シンリン</t>
    </rPh>
    <rPh sb="58" eb="61">
      <t>ケイエイカ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</si>
</sst>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* #,##0;* \-#,##0;* &quot;-&quot;;_ @_ "/>
  </numFmts>
  <fonts count="9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2" borderId="0"/>
  </cellStyleXfs>
  <cellXfs count="31">
    <xf numFmtId="0" fontId="0" fillId="2" borderId="0" xfId="0"/>
    <xf numFmtId="4" fontId="2" fillId="0" borderId="0" xfId="0" applyNumberFormat="1" applyFont="1" applyFill="1"/>
    <xf numFmtId="4" fontId="5" fillId="0" borderId="1" xfId="0" applyNumberFormat="1" applyFont="1" applyFill="1" applyBorder="1"/>
    <xf numFmtId="4" fontId="5" fillId="0" borderId="0" xfId="0" applyNumberFormat="1" applyFont="1" applyFill="1"/>
    <xf numFmtId="4" fontId="5" fillId="0" borderId="1" xfId="0" applyNumberFormat="1" applyFont="1" applyFill="1" applyBorder="1" applyAlignment="1">
      <alignment horizontal="right"/>
    </xf>
    <xf numFmtId="4" fontId="5" fillId="0" borderId="0" xfId="0" applyNumberFormat="1" applyFont="1" applyFill="1" applyAlignment="1">
      <alignment vertical="center"/>
    </xf>
    <xf numFmtId="4" fontId="5" fillId="0" borderId="2" xfId="0" applyNumberFormat="1" applyFont="1" applyFill="1" applyBorder="1" applyAlignment="1">
      <alignment vertical="center"/>
    </xf>
    <xf numFmtId="4" fontId="5" fillId="0" borderId="3" xfId="0" applyNumberFormat="1" applyFont="1" applyFill="1" applyBorder="1" applyAlignment="1">
      <alignment horizontal="centerContinuous" vertical="center"/>
    </xf>
    <xf numFmtId="4" fontId="5" fillId="0" borderId="1" xfId="0" applyNumberFormat="1" applyFont="1" applyFill="1" applyBorder="1" applyAlignment="1">
      <alignment horizontal="centerContinuous" vertical="center"/>
    </xf>
    <xf numFmtId="4" fontId="5" fillId="0" borderId="4" xfId="0" applyNumberFormat="1" applyFont="1" applyFill="1" applyBorder="1" applyAlignment="1">
      <alignment vertical="center"/>
    </xf>
    <xf numFmtId="4" fontId="5" fillId="0" borderId="2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4" fontId="5" fillId="0" borderId="3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4" fontId="5" fillId="0" borderId="5" xfId="0" applyNumberFormat="1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vertical="center"/>
    </xf>
    <xf numFmtId="4" fontId="3" fillId="0" borderId="0" xfId="0" applyNumberFormat="1" applyFont="1" applyFill="1" applyAlignment="1">
      <alignment horizontal="center" vertical="center"/>
    </xf>
    <xf numFmtId="4" fontId="6" fillId="0" borderId="7" xfId="0" applyNumberFormat="1" applyFont="1" applyFill="1" applyBorder="1" applyAlignment="1">
      <alignment horizontal="left" vertical="top" wrapText="1"/>
    </xf>
    <xf numFmtId="4" fontId="6" fillId="0" borderId="7" xfId="0" applyNumberFormat="1" applyFont="1" applyFill="1" applyBorder="1" applyAlignment="1">
      <alignment horizontal="left" vertical="top"/>
    </xf>
    <xf numFmtId="4" fontId="5" fillId="0" borderId="8" xfId="0" applyNumberFormat="1" applyFont="1" applyFill="1" applyBorder="1" applyAlignment="1">
      <alignment horizontal="center" vertical="center"/>
    </xf>
    <xf numFmtId="4" fontId="5" fillId="0" borderId="9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showGridLines="0" tabSelected="1" showOutlineSymbols="0" view="pageBreakPreview" zoomScale="70" zoomScaleNormal="80" zoomScaleSheetLayoutView="70" workbookViewId="0">
      <pane ySplit="5" topLeftCell="A6" activePane="bottomLeft" state="frozen"/>
      <selection pane="bottomLeft" activeCell="J23" sqref="J23"/>
    </sheetView>
  </sheetViews>
  <sheetFormatPr defaultColWidth="10.4140625" defaultRowHeight="13.2" x14ac:dyDescent="0.2"/>
  <cols>
    <col min="1" max="1" width="14.83203125" style="1" customWidth="1"/>
    <col min="2" max="2" width="12.5" style="1" customWidth="1"/>
    <col min="3" max="8" width="11.33203125" style="1" customWidth="1"/>
    <col min="9" max="9" width="10.9140625" style="1" customWidth="1"/>
    <col min="10" max="10" width="11.1640625" style="1" customWidth="1"/>
    <col min="11" max="16384" width="10.4140625" style="1"/>
  </cols>
  <sheetData>
    <row r="1" spans="1:10" ht="25.5" customHeight="1" x14ac:dyDescent="0.2">
      <c r="A1" s="23" t="s">
        <v>45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45" customHeight="1" x14ac:dyDescent="0.25">
      <c r="A2" s="2"/>
      <c r="B2" s="2"/>
      <c r="C2" s="2"/>
      <c r="D2" s="2"/>
      <c r="E2" s="2"/>
      <c r="F2" s="2"/>
      <c r="G2" s="2"/>
      <c r="H2" s="2"/>
      <c r="I2" s="3"/>
      <c r="J2" s="4" t="s">
        <v>35</v>
      </c>
    </row>
    <row r="3" spans="1:10" ht="21.6" customHeight="1" x14ac:dyDescent="0.2">
      <c r="A3" s="28" t="s">
        <v>44</v>
      </c>
      <c r="B3" s="6"/>
      <c r="C3" s="7" t="s">
        <v>0</v>
      </c>
      <c r="D3" s="8"/>
      <c r="E3" s="8"/>
      <c r="F3" s="7" t="s">
        <v>1</v>
      </c>
      <c r="G3" s="8"/>
      <c r="H3" s="8"/>
      <c r="I3" s="9"/>
      <c r="J3" s="6"/>
    </row>
    <row r="4" spans="1:10" ht="21" customHeight="1" x14ac:dyDescent="0.2">
      <c r="A4" s="29"/>
      <c r="B4" s="10" t="s">
        <v>39</v>
      </c>
      <c r="C4" s="26" t="s">
        <v>36</v>
      </c>
      <c r="D4" s="26" t="s">
        <v>37</v>
      </c>
      <c r="E4" s="26" t="s">
        <v>38</v>
      </c>
      <c r="F4" s="26" t="s">
        <v>36</v>
      </c>
      <c r="G4" s="26" t="s">
        <v>37</v>
      </c>
      <c r="H4" s="26" t="s">
        <v>38</v>
      </c>
      <c r="I4" s="10" t="s">
        <v>2</v>
      </c>
      <c r="J4" s="10" t="s">
        <v>34</v>
      </c>
    </row>
    <row r="5" spans="1:10" ht="21" customHeight="1" x14ac:dyDescent="0.2">
      <c r="A5" s="30"/>
      <c r="B5" s="12"/>
      <c r="C5" s="27"/>
      <c r="D5" s="27"/>
      <c r="E5" s="27"/>
      <c r="F5" s="27"/>
      <c r="G5" s="27"/>
      <c r="H5" s="27"/>
      <c r="I5" s="13"/>
      <c r="J5" s="13"/>
    </row>
    <row r="6" spans="1:10" ht="27" customHeight="1" x14ac:dyDescent="0.2">
      <c r="A6" s="5"/>
      <c r="B6" s="6"/>
      <c r="C6" s="5"/>
      <c r="D6" s="5"/>
      <c r="E6" s="5"/>
      <c r="F6" s="5"/>
      <c r="G6" s="5"/>
      <c r="H6" s="5"/>
      <c r="I6" s="5"/>
      <c r="J6" s="5"/>
    </row>
    <row r="7" spans="1:10" ht="27" customHeight="1" x14ac:dyDescent="0.2">
      <c r="A7" s="18" t="s">
        <v>40</v>
      </c>
      <c r="B7" s="14">
        <f>SUM(B9,B11)</f>
        <v>407656.4</v>
      </c>
      <c r="C7" s="22">
        <f t="shared" ref="C7:J7" si="0">SUM(C9,C11)</f>
        <v>230005.37</v>
      </c>
      <c r="D7" s="22">
        <f t="shared" si="0"/>
        <v>210639.7</v>
      </c>
      <c r="E7" s="22">
        <f t="shared" si="0"/>
        <v>19365.669999999998</v>
      </c>
      <c r="F7" s="22">
        <f t="shared" si="0"/>
        <v>162468.88999999998</v>
      </c>
      <c r="G7" s="22">
        <f t="shared" si="0"/>
        <v>2792.2999999999997</v>
      </c>
      <c r="H7" s="22">
        <f t="shared" si="0"/>
        <v>159676.58999999997</v>
      </c>
      <c r="I7" s="22">
        <f t="shared" si="0"/>
        <v>6026.73</v>
      </c>
      <c r="J7" s="22">
        <f t="shared" si="0"/>
        <v>9155.41</v>
      </c>
    </row>
    <row r="8" spans="1:10" ht="27" customHeight="1" x14ac:dyDescent="0.2">
      <c r="A8" s="18"/>
      <c r="B8" s="14"/>
      <c r="C8" s="22"/>
      <c r="D8" s="22"/>
      <c r="E8" s="22"/>
      <c r="F8" s="22"/>
      <c r="G8" s="22"/>
      <c r="H8" s="22"/>
      <c r="I8" s="22"/>
      <c r="J8" s="22"/>
    </row>
    <row r="9" spans="1:10" ht="27" customHeight="1" x14ac:dyDescent="0.2">
      <c r="A9" s="18" t="s">
        <v>3</v>
      </c>
      <c r="B9" s="14">
        <f>SUM(B13:B21)</f>
        <v>203578.28</v>
      </c>
      <c r="C9" s="22">
        <f t="shared" ref="C9:J9" si="1">SUM(C13:C21)</f>
        <v>116733.8</v>
      </c>
      <c r="D9" s="22">
        <f t="shared" si="1"/>
        <v>109861.87000000001</v>
      </c>
      <c r="E9" s="22">
        <f t="shared" si="1"/>
        <v>6871.93</v>
      </c>
      <c r="F9" s="22">
        <f t="shared" si="1"/>
        <v>77792.359999999986</v>
      </c>
      <c r="G9" s="22">
        <f t="shared" si="1"/>
        <v>970.79</v>
      </c>
      <c r="H9" s="22">
        <f t="shared" si="1"/>
        <v>76821.569999999978</v>
      </c>
      <c r="I9" s="22">
        <f t="shared" si="1"/>
        <v>3262.6399999999994</v>
      </c>
      <c r="J9" s="22">
        <f t="shared" si="1"/>
        <v>5789.48</v>
      </c>
    </row>
    <row r="10" spans="1:10" ht="27" customHeight="1" x14ac:dyDescent="0.2">
      <c r="A10" s="18"/>
      <c r="B10" s="14"/>
      <c r="C10" s="22"/>
      <c r="D10" s="22"/>
      <c r="E10" s="22"/>
      <c r="F10" s="22"/>
      <c r="G10" s="22"/>
      <c r="H10" s="22"/>
      <c r="I10" s="22"/>
      <c r="J10" s="22"/>
    </row>
    <row r="11" spans="1:10" ht="27" customHeight="1" x14ac:dyDescent="0.2">
      <c r="A11" s="18" t="s">
        <v>4</v>
      </c>
      <c r="B11" s="14">
        <f>SUM(B23,B26,B29,B33,B41,B47)</f>
        <v>204078.12</v>
      </c>
      <c r="C11" s="22">
        <f t="shared" ref="C11:J11" si="2">SUM(C23,C26,C29,C33,C41,C47)</f>
        <v>113271.57</v>
      </c>
      <c r="D11" s="22">
        <f t="shared" si="2"/>
        <v>100777.83</v>
      </c>
      <c r="E11" s="22">
        <f t="shared" si="2"/>
        <v>12493.739999999998</v>
      </c>
      <c r="F11" s="22">
        <f t="shared" si="2"/>
        <v>84676.53</v>
      </c>
      <c r="G11" s="22">
        <f t="shared" si="2"/>
        <v>1821.5099999999998</v>
      </c>
      <c r="H11" s="22">
        <f t="shared" si="2"/>
        <v>82855.01999999999</v>
      </c>
      <c r="I11" s="22">
        <f t="shared" si="2"/>
        <v>2764.09</v>
      </c>
      <c r="J11" s="22">
        <f t="shared" si="2"/>
        <v>3365.9300000000003</v>
      </c>
    </row>
    <row r="12" spans="1:10" ht="27" customHeight="1" x14ac:dyDescent="0.2">
      <c r="A12" s="18"/>
      <c r="B12" s="14"/>
      <c r="C12" s="22"/>
      <c r="D12" s="22"/>
      <c r="E12" s="22"/>
      <c r="F12" s="22"/>
      <c r="G12" s="22"/>
      <c r="H12" s="22"/>
      <c r="I12" s="22"/>
      <c r="J12" s="22"/>
    </row>
    <row r="13" spans="1:10" ht="27.45" customHeight="1" x14ac:dyDescent="0.2">
      <c r="A13" s="18" t="s">
        <v>5</v>
      </c>
      <c r="B13" s="14">
        <f>SUM(C13,F13,I13:J13)</f>
        <v>18410.36</v>
      </c>
      <c r="C13" s="22">
        <f>SUM(D13:E13)</f>
        <v>11811.289999999999</v>
      </c>
      <c r="D13" s="22">
        <v>11635.15</v>
      </c>
      <c r="E13" s="22">
        <v>176.14</v>
      </c>
      <c r="F13" s="22">
        <f>SUM(G13:H13)</f>
        <v>4960.6899999999996</v>
      </c>
      <c r="G13" s="22">
        <v>101.82</v>
      </c>
      <c r="H13" s="22">
        <v>4858.87</v>
      </c>
      <c r="I13" s="22">
        <v>785.36</v>
      </c>
      <c r="J13" s="22">
        <v>853.02</v>
      </c>
    </row>
    <row r="14" spans="1:10" ht="27.45" customHeight="1" x14ac:dyDescent="0.2">
      <c r="A14" s="18" t="s">
        <v>6</v>
      </c>
      <c r="B14" s="14">
        <f t="shared" ref="B14:B21" si="3">SUM(C14,F14,I14:J14)</f>
        <v>17409.230000000003</v>
      </c>
      <c r="C14" s="22">
        <f t="shared" ref="C14:C21" si="4">SUM(D14:E14)</f>
        <v>13146.710000000001</v>
      </c>
      <c r="D14" s="22">
        <v>12437.54</v>
      </c>
      <c r="E14" s="22">
        <v>709.17</v>
      </c>
      <c r="F14" s="22">
        <f t="shared" ref="F14:F21" si="5">SUM(G14:H14)</f>
        <v>3496.0299999999997</v>
      </c>
      <c r="G14" s="22">
        <v>9.64</v>
      </c>
      <c r="H14" s="22">
        <v>3486.39</v>
      </c>
      <c r="I14" s="22">
        <v>489.49</v>
      </c>
      <c r="J14" s="22">
        <v>277</v>
      </c>
    </row>
    <row r="15" spans="1:10" ht="27.45" customHeight="1" x14ac:dyDescent="0.2">
      <c r="A15" s="18" t="s">
        <v>7</v>
      </c>
      <c r="B15" s="14">
        <f t="shared" si="3"/>
        <v>64023.479999999989</v>
      </c>
      <c r="C15" s="22">
        <f t="shared" si="4"/>
        <v>32905.449999999997</v>
      </c>
      <c r="D15" s="22">
        <v>30581.55</v>
      </c>
      <c r="E15" s="22">
        <v>2323.9</v>
      </c>
      <c r="F15" s="22">
        <f t="shared" si="5"/>
        <v>29044.179999999997</v>
      </c>
      <c r="G15" s="22">
        <v>529.91999999999996</v>
      </c>
      <c r="H15" s="22">
        <v>28514.26</v>
      </c>
      <c r="I15" s="22">
        <v>342.31</v>
      </c>
      <c r="J15" s="22">
        <v>1731.54</v>
      </c>
    </row>
    <row r="16" spans="1:10" ht="27.45" customHeight="1" x14ac:dyDescent="0.2">
      <c r="A16" s="18" t="s">
        <v>8</v>
      </c>
      <c r="B16" s="14">
        <f t="shared" si="3"/>
        <v>22552.1</v>
      </c>
      <c r="C16" s="22">
        <f t="shared" si="4"/>
        <v>14448.169999999998</v>
      </c>
      <c r="D16" s="22">
        <v>13737.21</v>
      </c>
      <c r="E16" s="22">
        <v>710.96</v>
      </c>
      <c r="F16" s="22">
        <f t="shared" si="5"/>
        <v>6655.75</v>
      </c>
      <c r="G16" s="22">
        <v>5.86</v>
      </c>
      <c r="H16" s="22">
        <v>6649.89</v>
      </c>
      <c r="I16" s="22">
        <v>291.89</v>
      </c>
      <c r="J16" s="22">
        <v>1156.29</v>
      </c>
    </row>
    <row r="17" spans="1:10" ht="27.45" customHeight="1" x14ac:dyDescent="0.2">
      <c r="A17" s="18" t="s">
        <v>9</v>
      </c>
      <c r="B17" s="14">
        <f t="shared" si="3"/>
        <v>11591.26</v>
      </c>
      <c r="C17" s="22">
        <f t="shared" si="4"/>
        <v>7222.39</v>
      </c>
      <c r="D17" s="22">
        <v>6701</v>
      </c>
      <c r="E17" s="22">
        <v>521.39</v>
      </c>
      <c r="F17" s="22">
        <f t="shared" si="5"/>
        <v>3676.7</v>
      </c>
      <c r="G17" s="22">
        <v>120</v>
      </c>
      <c r="H17" s="22">
        <v>3556.7</v>
      </c>
      <c r="I17" s="22">
        <v>357.18</v>
      </c>
      <c r="J17" s="22">
        <v>334.99</v>
      </c>
    </row>
    <row r="18" spans="1:10" ht="27.45" customHeight="1" x14ac:dyDescent="0.2">
      <c r="A18" s="18" t="s">
        <v>10</v>
      </c>
      <c r="B18" s="14">
        <f t="shared" si="3"/>
        <v>23538.379999999997</v>
      </c>
      <c r="C18" s="22">
        <f t="shared" si="4"/>
        <v>13105.91</v>
      </c>
      <c r="D18" s="22">
        <v>11731.95</v>
      </c>
      <c r="E18" s="22">
        <v>1373.96</v>
      </c>
      <c r="F18" s="22">
        <f t="shared" si="5"/>
        <v>9768.4</v>
      </c>
      <c r="G18" s="22">
        <v>82.76</v>
      </c>
      <c r="H18" s="22">
        <v>9685.64</v>
      </c>
      <c r="I18" s="22">
        <v>75.790000000000006</v>
      </c>
      <c r="J18" s="22">
        <v>588.28</v>
      </c>
    </row>
    <row r="19" spans="1:10" ht="27.45" customHeight="1" x14ac:dyDescent="0.2">
      <c r="A19" s="18" t="s">
        <v>11</v>
      </c>
      <c r="B19" s="14">
        <f t="shared" si="3"/>
        <v>14258.67</v>
      </c>
      <c r="C19" s="22">
        <f t="shared" si="4"/>
        <v>8248.69</v>
      </c>
      <c r="D19" s="22">
        <v>7913.91</v>
      </c>
      <c r="E19" s="22">
        <v>334.78</v>
      </c>
      <c r="F19" s="22">
        <f t="shared" si="5"/>
        <v>5591.47</v>
      </c>
      <c r="G19" s="22">
        <v>1.02</v>
      </c>
      <c r="H19" s="22">
        <v>5590.45</v>
      </c>
      <c r="I19" s="22">
        <v>64.31</v>
      </c>
      <c r="J19" s="22">
        <v>354.2</v>
      </c>
    </row>
    <row r="20" spans="1:10" ht="27.45" customHeight="1" x14ac:dyDescent="0.2">
      <c r="A20" s="18" t="s">
        <v>12</v>
      </c>
      <c r="B20" s="14">
        <f t="shared" si="3"/>
        <v>22397.119999999995</v>
      </c>
      <c r="C20" s="22">
        <f t="shared" si="4"/>
        <v>9687.9599999999991</v>
      </c>
      <c r="D20" s="22">
        <v>9253</v>
      </c>
      <c r="E20" s="22">
        <v>434.96</v>
      </c>
      <c r="F20" s="22">
        <f t="shared" si="5"/>
        <v>11778.3</v>
      </c>
      <c r="G20" s="22">
        <v>72.33</v>
      </c>
      <c r="H20" s="22">
        <v>11705.97</v>
      </c>
      <c r="I20" s="22">
        <v>520.85</v>
      </c>
      <c r="J20" s="22">
        <v>410.01</v>
      </c>
    </row>
    <row r="21" spans="1:10" ht="27.45" customHeight="1" x14ac:dyDescent="0.2">
      <c r="A21" s="18" t="s">
        <v>13</v>
      </c>
      <c r="B21" s="14">
        <f t="shared" si="3"/>
        <v>9397.6799999999985</v>
      </c>
      <c r="C21" s="22">
        <f t="shared" si="4"/>
        <v>6157.2300000000005</v>
      </c>
      <c r="D21" s="22">
        <v>5870.56</v>
      </c>
      <c r="E21" s="22">
        <v>286.67</v>
      </c>
      <c r="F21" s="22">
        <f t="shared" si="5"/>
        <v>2820.84</v>
      </c>
      <c r="G21" s="22">
        <v>47.44</v>
      </c>
      <c r="H21" s="22">
        <v>2773.4</v>
      </c>
      <c r="I21" s="22">
        <v>335.46</v>
      </c>
      <c r="J21" s="22">
        <v>84.15</v>
      </c>
    </row>
    <row r="22" spans="1:10" ht="27" customHeight="1" x14ac:dyDescent="0.2">
      <c r="A22" s="21"/>
      <c r="B22" s="15"/>
      <c r="C22" s="16"/>
      <c r="D22" s="16"/>
      <c r="E22" s="16"/>
      <c r="F22" s="16"/>
      <c r="G22" s="16"/>
      <c r="H22" s="16"/>
      <c r="I22" s="16"/>
      <c r="J22" s="16"/>
    </row>
    <row r="23" spans="1:10" ht="27.45" customHeight="1" x14ac:dyDescent="0.2">
      <c r="A23" s="19" t="s">
        <v>14</v>
      </c>
      <c r="B23" s="15">
        <f>SUM(B24)</f>
        <v>5142.6900000000005</v>
      </c>
      <c r="C23" s="16">
        <f t="shared" ref="C23:J23" si="6">SUM(C24)</f>
        <v>3492.1</v>
      </c>
      <c r="D23" s="16">
        <f t="shared" si="6"/>
        <v>3343.62</v>
      </c>
      <c r="E23" s="16">
        <f t="shared" si="6"/>
        <v>148.47999999999999</v>
      </c>
      <c r="F23" s="16">
        <f t="shared" si="6"/>
        <v>1465.27</v>
      </c>
      <c r="G23" s="16">
        <f t="shared" si="6"/>
        <v>0.21</v>
      </c>
      <c r="H23" s="16">
        <f t="shared" si="6"/>
        <v>1465.06</v>
      </c>
      <c r="I23" s="16">
        <f t="shared" si="6"/>
        <v>59.43</v>
      </c>
      <c r="J23" s="16">
        <f t="shared" si="6"/>
        <v>125.89</v>
      </c>
    </row>
    <row r="24" spans="1:10" ht="27.45" customHeight="1" x14ac:dyDescent="0.2">
      <c r="A24" s="20" t="s">
        <v>15</v>
      </c>
      <c r="B24" s="14">
        <f>SUM(C24,F24,I24:J24)</f>
        <v>5142.6900000000005</v>
      </c>
      <c r="C24" s="22">
        <f>SUM(D24:E24)</f>
        <v>3492.1</v>
      </c>
      <c r="D24" s="22">
        <v>3343.62</v>
      </c>
      <c r="E24" s="22">
        <v>148.47999999999999</v>
      </c>
      <c r="F24" s="22">
        <f>SUM(G24:H24)</f>
        <v>1465.27</v>
      </c>
      <c r="G24" s="22">
        <v>0.21</v>
      </c>
      <c r="H24" s="22">
        <v>1465.06</v>
      </c>
      <c r="I24" s="22">
        <v>59.43</v>
      </c>
      <c r="J24" s="22">
        <v>125.89</v>
      </c>
    </row>
    <row r="25" spans="1:10" ht="27" customHeight="1" x14ac:dyDescent="0.2">
      <c r="A25" s="19"/>
      <c r="B25" s="15"/>
      <c r="C25" s="16"/>
      <c r="D25" s="16"/>
      <c r="E25" s="16"/>
      <c r="F25" s="16"/>
      <c r="G25" s="16"/>
      <c r="H25" s="16"/>
      <c r="I25" s="16"/>
      <c r="J25" s="16"/>
    </row>
    <row r="26" spans="1:10" ht="27.45" customHeight="1" x14ac:dyDescent="0.2">
      <c r="A26" s="19" t="s">
        <v>16</v>
      </c>
      <c r="B26" s="15">
        <f>SUM(B27)</f>
        <v>2185.2600000000002</v>
      </c>
      <c r="C26" s="16">
        <f t="shared" ref="C26:J26" si="7">SUM(C27)</f>
        <v>1372.07</v>
      </c>
      <c r="D26" s="16">
        <f t="shared" si="7"/>
        <v>1285.22</v>
      </c>
      <c r="E26" s="16">
        <f t="shared" si="7"/>
        <v>86.85</v>
      </c>
      <c r="F26" s="16">
        <f t="shared" si="7"/>
        <v>663.1</v>
      </c>
      <c r="G26" s="16">
        <f t="shared" si="7"/>
        <v>0</v>
      </c>
      <c r="H26" s="16">
        <f t="shared" si="7"/>
        <v>663.1</v>
      </c>
      <c r="I26" s="16">
        <f t="shared" si="7"/>
        <v>79.81</v>
      </c>
      <c r="J26" s="16">
        <f t="shared" si="7"/>
        <v>70.28</v>
      </c>
    </row>
    <row r="27" spans="1:10" ht="27.45" customHeight="1" x14ac:dyDescent="0.2">
      <c r="A27" s="20" t="s">
        <v>17</v>
      </c>
      <c r="B27" s="14">
        <f>SUM(C27,F27,I27:J27)</f>
        <v>2185.2600000000002</v>
      </c>
      <c r="C27" s="22">
        <f>SUM(D27:E27)</f>
        <v>1372.07</v>
      </c>
      <c r="D27" s="22">
        <v>1285.22</v>
      </c>
      <c r="E27" s="22">
        <v>86.85</v>
      </c>
      <c r="F27" s="22">
        <f>SUM(G27:H27)</f>
        <v>663.1</v>
      </c>
      <c r="G27" s="22">
        <v>0</v>
      </c>
      <c r="H27" s="22">
        <v>663.1</v>
      </c>
      <c r="I27" s="22">
        <v>79.81</v>
      </c>
      <c r="J27" s="22">
        <v>70.28</v>
      </c>
    </row>
    <row r="28" spans="1:10" ht="27" customHeight="1" x14ac:dyDescent="0.2">
      <c r="A28" s="19"/>
      <c r="B28" s="15"/>
      <c r="C28" s="16"/>
      <c r="D28" s="16"/>
      <c r="E28" s="16"/>
      <c r="F28" s="16"/>
      <c r="G28" s="16"/>
      <c r="H28" s="16"/>
      <c r="I28" s="16"/>
      <c r="J28" s="16"/>
    </row>
    <row r="29" spans="1:10" ht="27.45" customHeight="1" x14ac:dyDescent="0.2">
      <c r="A29" s="19" t="s">
        <v>18</v>
      </c>
      <c r="B29" s="15">
        <f>SUM(B30:B31)</f>
        <v>6743.5499999999993</v>
      </c>
      <c r="C29" s="16">
        <f t="shared" ref="C29:J29" si="8">SUM(C30:C31)</f>
        <v>4265.43</v>
      </c>
      <c r="D29" s="16">
        <f t="shared" si="8"/>
        <v>4167.6099999999997</v>
      </c>
      <c r="E29" s="16">
        <f t="shared" si="8"/>
        <v>97.82</v>
      </c>
      <c r="F29" s="16">
        <f t="shared" si="8"/>
        <v>1713.7199999999998</v>
      </c>
      <c r="G29" s="16">
        <f t="shared" si="8"/>
        <v>0.28999999999999998</v>
      </c>
      <c r="H29" s="16">
        <f t="shared" si="8"/>
        <v>1713.4299999999998</v>
      </c>
      <c r="I29" s="16">
        <f t="shared" si="8"/>
        <v>335.41</v>
      </c>
      <c r="J29" s="16">
        <f t="shared" si="8"/>
        <v>428.99</v>
      </c>
    </row>
    <row r="30" spans="1:10" ht="27.45" customHeight="1" x14ac:dyDescent="0.2">
      <c r="A30" s="20" t="s">
        <v>19</v>
      </c>
      <c r="B30" s="14">
        <f>SUM(C30,F30,I30:J30)</f>
        <v>3394.63</v>
      </c>
      <c r="C30" s="22">
        <f>SUM(D30:E30)</f>
        <v>1898.0700000000002</v>
      </c>
      <c r="D30" s="22">
        <v>1849.93</v>
      </c>
      <c r="E30" s="22">
        <v>48.14</v>
      </c>
      <c r="F30" s="22">
        <f>SUM(G30:H30)</f>
        <v>899.84999999999991</v>
      </c>
      <c r="G30" s="22">
        <v>0.28999999999999998</v>
      </c>
      <c r="H30" s="22">
        <v>899.56</v>
      </c>
      <c r="I30" s="22">
        <v>253.15</v>
      </c>
      <c r="J30" s="22">
        <v>343.56</v>
      </c>
    </row>
    <row r="31" spans="1:10" ht="27.45" customHeight="1" x14ac:dyDescent="0.2">
      <c r="A31" s="20" t="s">
        <v>20</v>
      </c>
      <c r="B31" s="14">
        <f>SUM(C31,F31,I31:J31)</f>
        <v>3348.9199999999996</v>
      </c>
      <c r="C31" s="22">
        <f>SUM(D31:E31)</f>
        <v>2367.3599999999997</v>
      </c>
      <c r="D31" s="22">
        <v>2317.6799999999998</v>
      </c>
      <c r="E31" s="22">
        <v>49.68</v>
      </c>
      <c r="F31" s="22">
        <f>SUM(G31:H31)</f>
        <v>813.87</v>
      </c>
      <c r="G31" s="22">
        <v>0</v>
      </c>
      <c r="H31" s="22">
        <v>813.87</v>
      </c>
      <c r="I31" s="22">
        <v>82.26</v>
      </c>
      <c r="J31" s="22">
        <v>85.43</v>
      </c>
    </row>
    <row r="32" spans="1:10" ht="27" customHeight="1" x14ac:dyDescent="0.2">
      <c r="A32" s="19"/>
      <c r="B32" s="15"/>
      <c r="C32" s="16"/>
      <c r="D32" s="16"/>
      <c r="E32" s="16"/>
      <c r="F32" s="16"/>
      <c r="G32" s="16"/>
      <c r="H32" s="16"/>
      <c r="I32" s="16"/>
      <c r="J32" s="16"/>
    </row>
    <row r="33" spans="1:10" ht="27.45" customHeight="1" x14ac:dyDescent="0.2">
      <c r="A33" s="19" t="s">
        <v>21</v>
      </c>
      <c r="B33" s="15">
        <f>SUM(B34:B39)</f>
        <v>34206.730000000003</v>
      </c>
      <c r="C33" s="16">
        <f t="shared" ref="C33:J33" si="9">SUM(C34:C39)</f>
        <v>14772.37</v>
      </c>
      <c r="D33" s="16">
        <f t="shared" si="9"/>
        <v>13903.400000000001</v>
      </c>
      <c r="E33" s="16">
        <f t="shared" si="9"/>
        <v>868.96999999999991</v>
      </c>
      <c r="F33" s="16">
        <f t="shared" si="9"/>
        <v>18040.73</v>
      </c>
      <c r="G33" s="16">
        <f t="shared" si="9"/>
        <v>121.09</v>
      </c>
      <c r="H33" s="16">
        <f t="shared" si="9"/>
        <v>17919.639999999996</v>
      </c>
      <c r="I33" s="16">
        <f t="shared" si="9"/>
        <v>832.86</v>
      </c>
      <c r="J33" s="16">
        <f t="shared" si="9"/>
        <v>560.77</v>
      </c>
    </row>
    <row r="34" spans="1:10" ht="27.45" customHeight="1" x14ac:dyDescent="0.2">
      <c r="A34" s="20" t="s">
        <v>22</v>
      </c>
      <c r="B34" s="14">
        <f t="shared" ref="B34:B39" si="10">SUM(C34,F34,I34:J34)</f>
        <v>705.34999999999991</v>
      </c>
      <c r="C34" s="22">
        <f t="shared" ref="C34:C39" si="11">SUM(D34:E34)</f>
        <v>282.39</v>
      </c>
      <c r="D34" s="22">
        <v>273.77999999999997</v>
      </c>
      <c r="E34" s="22">
        <v>8.61</v>
      </c>
      <c r="F34" s="22">
        <f t="shared" ref="F34:F39" si="12">SUM(G34:H34)</f>
        <v>256.95999999999998</v>
      </c>
      <c r="G34" s="22">
        <v>0.19</v>
      </c>
      <c r="H34" s="22">
        <v>256.77</v>
      </c>
      <c r="I34" s="22">
        <v>117.48</v>
      </c>
      <c r="J34" s="22">
        <v>48.519999999999996</v>
      </c>
    </row>
    <row r="35" spans="1:10" ht="27.45" customHeight="1" x14ac:dyDescent="0.2">
      <c r="A35" s="20" t="s">
        <v>23</v>
      </c>
      <c r="B35" s="14">
        <f t="shared" si="10"/>
        <v>1159.2800000000002</v>
      </c>
      <c r="C35" s="22">
        <f t="shared" si="11"/>
        <v>389.45</v>
      </c>
      <c r="D35" s="22">
        <v>353.15</v>
      </c>
      <c r="E35" s="22">
        <v>36.299999999999997</v>
      </c>
      <c r="F35" s="22">
        <f t="shared" si="12"/>
        <v>496.69</v>
      </c>
      <c r="G35" s="22">
        <v>0.41</v>
      </c>
      <c r="H35" s="22">
        <v>496.28</v>
      </c>
      <c r="I35" s="22">
        <v>227.76</v>
      </c>
      <c r="J35" s="22">
        <v>45.379999999999995</v>
      </c>
    </row>
    <row r="36" spans="1:10" ht="27.45" customHeight="1" x14ac:dyDescent="0.2">
      <c r="A36" s="20" t="s">
        <v>24</v>
      </c>
      <c r="B36" s="14">
        <f t="shared" si="10"/>
        <v>25306.780000000002</v>
      </c>
      <c r="C36" s="22">
        <f t="shared" si="11"/>
        <v>11386.75</v>
      </c>
      <c r="D36" s="22">
        <v>10782.5</v>
      </c>
      <c r="E36" s="22">
        <v>604.25</v>
      </c>
      <c r="F36" s="22">
        <f t="shared" si="12"/>
        <v>13430.51</v>
      </c>
      <c r="G36" s="22">
        <v>114.65</v>
      </c>
      <c r="H36" s="22">
        <v>13315.86</v>
      </c>
      <c r="I36" s="22">
        <v>179.74</v>
      </c>
      <c r="J36" s="22">
        <v>309.77999999999997</v>
      </c>
    </row>
    <row r="37" spans="1:10" ht="27.45" customHeight="1" x14ac:dyDescent="0.2">
      <c r="A37" s="20" t="s">
        <v>25</v>
      </c>
      <c r="B37" s="14">
        <f t="shared" si="10"/>
        <v>3947.34</v>
      </c>
      <c r="C37" s="22">
        <f t="shared" si="11"/>
        <v>1387.19</v>
      </c>
      <c r="D37" s="22">
        <v>1299.5</v>
      </c>
      <c r="E37" s="22">
        <v>87.69</v>
      </c>
      <c r="F37" s="22">
        <f t="shared" si="12"/>
        <v>2400.86</v>
      </c>
      <c r="G37" s="22">
        <v>2.42</v>
      </c>
      <c r="H37" s="22">
        <v>2398.44</v>
      </c>
      <c r="I37" s="22">
        <v>110.92</v>
      </c>
      <c r="J37" s="22">
        <v>48.37</v>
      </c>
    </row>
    <row r="38" spans="1:10" ht="27.45" customHeight="1" x14ac:dyDescent="0.2">
      <c r="A38" s="20" t="s">
        <v>26</v>
      </c>
      <c r="B38" s="14">
        <f t="shared" si="10"/>
        <v>1686.6200000000001</v>
      </c>
      <c r="C38" s="22">
        <f t="shared" si="11"/>
        <v>722.76</v>
      </c>
      <c r="D38" s="22">
        <v>674.1</v>
      </c>
      <c r="E38" s="22">
        <v>48.66</v>
      </c>
      <c r="F38" s="22">
        <f t="shared" si="12"/>
        <v>736.6400000000001</v>
      </c>
      <c r="G38" s="22">
        <v>1.45</v>
      </c>
      <c r="H38" s="22">
        <v>735.19</v>
      </c>
      <c r="I38" s="22">
        <v>167.99</v>
      </c>
      <c r="J38" s="22">
        <v>59.230000000000004</v>
      </c>
    </row>
    <row r="39" spans="1:10" ht="27.45" customHeight="1" x14ac:dyDescent="0.2">
      <c r="A39" s="20" t="s">
        <v>27</v>
      </c>
      <c r="B39" s="14">
        <f t="shared" si="10"/>
        <v>1401.3600000000001</v>
      </c>
      <c r="C39" s="22">
        <f t="shared" si="11"/>
        <v>603.83000000000004</v>
      </c>
      <c r="D39" s="22">
        <v>520.37</v>
      </c>
      <c r="E39" s="22">
        <v>83.46</v>
      </c>
      <c r="F39" s="22">
        <f t="shared" si="12"/>
        <v>719.07</v>
      </c>
      <c r="G39" s="22">
        <v>1.97</v>
      </c>
      <c r="H39" s="22">
        <v>717.1</v>
      </c>
      <c r="I39" s="22">
        <v>28.97</v>
      </c>
      <c r="J39" s="22">
        <v>49.489999999999995</v>
      </c>
    </row>
    <row r="40" spans="1:10" ht="27" customHeight="1" x14ac:dyDescent="0.2">
      <c r="A40" s="19"/>
      <c r="B40" s="15"/>
      <c r="C40" s="16"/>
      <c r="D40" s="16"/>
      <c r="E40" s="16"/>
      <c r="F40" s="16"/>
      <c r="G40" s="16"/>
      <c r="H40" s="16"/>
      <c r="I40" s="16"/>
      <c r="J40" s="16"/>
    </row>
    <row r="41" spans="1:10" ht="27.45" customHeight="1" x14ac:dyDescent="0.2">
      <c r="A41" s="19" t="s">
        <v>28</v>
      </c>
      <c r="B41" s="15">
        <f>SUM(B42:B45)</f>
        <v>107549.65</v>
      </c>
      <c r="C41" s="16">
        <f t="shared" ref="C41:J41" si="13">SUM(C42:C45)</f>
        <v>64339.55</v>
      </c>
      <c r="D41" s="16">
        <f t="shared" si="13"/>
        <v>55644.59</v>
      </c>
      <c r="E41" s="16">
        <f t="shared" si="13"/>
        <v>8694.9599999999991</v>
      </c>
      <c r="F41" s="16">
        <f t="shared" si="13"/>
        <v>41708.559999999998</v>
      </c>
      <c r="G41" s="16">
        <f t="shared" si="13"/>
        <v>1513.6</v>
      </c>
      <c r="H41" s="16">
        <f t="shared" si="13"/>
        <v>40194.959999999999</v>
      </c>
      <c r="I41" s="16">
        <f t="shared" si="13"/>
        <v>731.3900000000001</v>
      </c>
      <c r="J41" s="16">
        <f t="shared" si="13"/>
        <v>770.15000000000009</v>
      </c>
    </row>
    <row r="42" spans="1:10" ht="27.45" customHeight="1" x14ac:dyDescent="0.2">
      <c r="A42" s="20" t="s">
        <v>29</v>
      </c>
      <c r="B42" s="14">
        <f>SUM(C42,F42,I42:J42)</f>
        <v>9912.64</v>
      </c>
      <c r="C42" s="22">
        <f>SUM(D42:E42)</f>
        <v>4515.5</v>
      </c>
      <c r="D42" s="22">
        <v>3813.69</v>
      </c>
      <c r="E42" s="22">
        <v>701.81</v>
      </c>
      <c r="F42" s="22">
        <f>SUM(G42:H42)</f>
        <v>5298.91</v>
      </c>
      <c r="G42" s="22">
        <v>31.43</v>
      </c>
      <c r="H42" s="22">
        <v>5267.48</v>
      </c>
      <c r="I42" s="22">
        <v>42.49</v>
      </c>
      <c r="J42" s="22">
        <v>55.74</v>
      </c>
    </row>
    <row r="43" spans="1:10" ht="27.45" customHeight="1" x14ac:dyDescent="0.2">
      <c r="A43" s="20" t="s">
        <v>30</v>
      </c>
      <c r="B43" s="14">
        <f>SUM(C43,F43,I43:J43)</f>
        <v>16782.689999999999</v>
      </c>
      <c r="C43" s="22">
        <f>SUM(D43:E43)</f>
        <v>11330.6</v>
      </c>
      <c r="D43" s="22">
        <v>9304.68</v>
      </c>
      <c r="E43" s="22">
        <v>2025.92</v>
      </c>
      <c r="F43" s="22">
        <f>SUM(G43:H43)</f>
        <v>5167.29</v>
      </c>
      <c r="G43" s="22">
        <v>80.569999999999993</v>
      </c>
      <c r="H43" s="22">
        <v>5086.72</v>
      </c>
      <c r="I43" s="22">
        <v>131.41</v>
      </c>
      <c r="J43" s="22">
        <v>153.38999999999999</v>
      </c>
    </row>
    <row r="44" spans="1:10" ht="27.45" customHeight="1" x14ac:dyDescent="0.2">
      <c r="A44" s="20" t="s">
        <v>31</v>
      </c>
      <c r="B44" s="14">
        <f>SUM(C44,F44,I44:J44)</f>
        <v>41816.379999999997</v>
      </c>
      <c r="C44" s="22">
        <f>SUM(D44:E44)</f>
        <v>23035.149999999998</v>
      </c>
      <c r="D44" s="22">
        <v>20246.259999999998</v>
      </c>
      <c r="E44" s="22">
        <v>2788.89</v>
      </c>
      <c r="F44" s="22">
        <f>SUM(G44:H44)</f>
        <v>18041.87</v>
      </c>
      <c r="G44" s="22">
        <v>601.91</v>
      </c>
      <c r="H44" s="22">
        <v>17439.96</v>
      </c>
      <c r="I44" s="22">
        <v>429.56</v>
      </c>
      <c r="J44" s="22">
        <v>309.8</v>
      </c>
    </row>
    <row r="45" spans="1:10" ht="27.45" customHeight="1" x14ac:dyDescent="0.2">
      <c r="A45" s="20" t="s">
        <v>41</v>
      </c>
      <c r="B45" s="14">
        <f>SUM(C45,F45,I45:J45)</f>
        <v>39037.94</v>
      </c>
      <c r="C45" s="22">
        <f>SUM(D45:E45)</f>
        <v>25458.3</v>
      </c>
      <c r="D45" s="22">
        <v>22279.96</v>
      </c>
      <c r="E45" s="22">
        <v>3178.34</v>
      </c>
      <c r="F45" s="22">
        <f>SUM(G45:H45)</f>
        <v>13200.49</v>
      </c>
      <c r="G45" s="22">
        <v>799.69</v>
      </c>
      <c r="H45" s="22">
        <v>12400.8</v>
      </c>
      <c r="I45" s="22">
        <v>127.93</v>
      </c>
      <c r="J45" s="22">
        <v>251.22</v>
      </c>
    </row>
    <row r="46" spans="1:10" ht="27" customHeight="1" x14ac:dyDescent="0.2">
      <c r="A46" s="19"/>
      <c r="B46" s="15"/>
      <c r="C46" s="16"/>
      <c r="D46" s="16"/>
      <c r="E46" s="16"/>
      <c r="F46" s="16"/>
      <c r="G46" s="16"/>
      <c r="H46" s="16"/>
      <c r="I46" s="16"/>
      <c r="J46" s="16"/>
    </row>
    <row r="47" spans="1:10" ht="27.45" customHeight="1" x14ac:dyDescent="0.2">
      <c r="A47" s="19" t="s">
        <v>32</v>
      </c>
      <c r="B47" s="15">
        <f>SUM(B48:B50)</f>
        <v>48250.239999999998</v>
      </c>
      <c r="C47" s="16">
        <f t="shared" ref="C47:J47" si="14">SUM(C48:C50)</f>
        <v>25030.05</v>
      </c>
      <c r="D47" s="16">
        <f t="shared" si="14"/>
        <v>22433.39</v>
      </c>
      <c r="E47" s="16">
        <f t="shared" si="14"/>
        <v>2596.66</v>
      </c>
      <c r="F47" s="16">
        <f t="shared" si="14"/>
        <v>21085.15</v>
      </c>
      <c r="G47" s="16">
        <f t="shared" si="14"/>
        <v>186.32000000000002</v>
      </c>
      <c r="H47" s="16">
        <f t="shared" si="14"/>
        <v>20898.830000000002</v>
      </c>
      <c r="I47" s="16">
        <f t="shared" si="14"/>
        <v>725.18999999999994</v>
      </c>
      <c r="J47" s="16">
        <f t="shared" si="14"/>
        <v>1409.85</v>
      </c>
    </row>
    <row r="48" spans="1:10" ht="27.45" customHeight="1" x14ac:dyDescent="0.2">
      <c r="A48" s="20" t="s">
        <v>33</v>
      </c>
      <c r="B48" s="14">
        <f>SUM(C48,F48,I48:J48)</f>
        <v>16318.15</v>
      </c>
      <c r="C48" s="22">
        <f>SUM(D48:E48)</f>
        <v>7731.5499999999993</v>
      </c>
      <c r="D48" s="22">
        <v>6812.78</v>
      </c>
      <c r="E48" s="22">
        <v>918.77</v>
      </c>
      <c r="F48" s="22">
        <f>SUM(G48:H48)</f>
        <v>7730.41</v>
      </c>
      <c r="G48" s="22">
        <v>65.989999999999995</v>
      </c>
      <c r="H48" s="22">
        <v>7664.42</v>
      </c>
      <c r="I48" s="22">
        <v>296.82</v>
      </c>
      <c r="J48" s="22">
        <v>559.37</v>
      </c>
    </row>
    <row r="49" spans="1:10" ht="27.45" customHeight="1" x14ac:dyDescent="0.2">
      <c r="A49" s="20" t="s">
        <v>42</v>
      </c>
      <c r="B49" s="14">
        <f>SUM(C49,F49,I49:J49)</f>
        <v>17931.41</v>
      </c>
      <c r="C49" s="22">
        <f>SUM(D49:E49)</f>
        <v>8461.17</v>
      </c>
      <c r="D49" s="22">
        <v>7450.73</v>
      </c>
      <c r="E49" s="22">
        <v>1010.44</v>
      </c>
      <c r="F49" s="22">
        <f>SUM(G49:H49)</f>
        <v>8742.619999999999</v>
      </c>
      <c r="G49" s="22">
        <v>66.06</v>
      </c>
      <c r="H49" s="22">
        <v>8676.56</v>
      </c>
      <c r="I49" s="22">
        <v>289.2</v>
      </c>
      <c r="J49" s="22">
        <v>438.41999999999996</v>
      </c>
    </row>
    <row r="50" spans="1:10" ht="27.45" customHeight="1" x14ac:dyDescent="0.2">
      <c r="A50" s="20" t="s">
        <v>43</v>
      </c>
      <c r="B50" s="14">
        <f>SUM(C50,F50,I50:J50)</f>
        <v>14000.68</v>
      </c>
      <c r="C50" s="22">
        <f>SUM(D50:E50)</f>
        <v>8837.33</v>
      </c>
      <c r="D50" s="22">
        <v>8169.88</v>
      </c>
      <c r="E50" s="22">
        <v>667.45</v>
      </c>
      <c r="F50" s="22">
        <f>SUM(G50:H50)</f>
        <v>4612.1200000000008</v>
      </c>
      <c r="G50" s="22">
        <v>54.27</v>
      </c>
      <c r="H50" s="22">
        <v>4557.8500000000004</v>
      </c>
      <c r="I50" s="22">
        <v>139.16999999999999</v>
      </c>
      <c r="J50" s="22">
        <v>412.06</v>
      </c>
    </row>
    <row r="51" spans="1:10" ht="27" customHeight="1" x14ac:dyDescent="0.2">
      <c r="A51" s="17"/>
      <c r="B51" s="11"/>
      <c r="C51" s="11"/>
      <c r="D51" s="11"/>
      <c r="E51" s="11"/>
      <c r="F51" s="11"/>
      <c r="G51" s="11"/>
      <c r="H51" s="11"/>
      <c r="I51" s="11"/>
      <c r="J51" s="11"/>
    </row>
    <row r="52" spans="1:10" ht="69.599999999999994" customHeight="1" x14ac:dyDescent="0.2">
      <c r="A52" s="24" t="s">
        <v>46</v>
      </c>
      <c r="B52" s="25"/>
      <c r="C52" s="25"/>
      <c r="D52" s="25"/>
      <c r="E52" s="25"/>
      <c r="F52" s="25"/>
      <c r="G52" s="25"/>
      <c r="H52" s="25"/>
      <c r="I52" s="25"/>
      <c r="J52" s="25"/>
    </row>
  </sheetData>
  <mergeCells count="9">
    <mergeCell ref="A1:J1"/>
    <mergeCell ref="A52:J52"/>
    <mergeCell ref="G4:G5"/>
    <mergeCell ref="H4:H5"/>
    <mergeCell ref="C4:C5"/>
    <mergeCell ref="D4:D5"/>
    <mergeCell ref="E4:E5"/>
    <mergeCell ref="F4:F5"/>
    <mergeCell ref="A3:A5"/>
  </mergeCells>
  <phoneticPr fontId="1"/>
  <printOptions horizontalCentere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>
    <oddHeader>&amp;R&amp;22林　　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142-068</vt:lpstr>
      <vt:lpstr>'142-068'!Print_Area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増満 桃花</cp:lastModifiedBy>
  <cp:lastPrinted>2026-02-24T12:24:28Z</cp:lastPrinted>
  <dcterms:created xsi:type="dcterms:W3CDTF">2001-08-20T06:50:12Z</dcterms:created>
  <dcterms:modified xsi:type="dcterms:W3CDTF">2026-02-24T12:24:35Z</dcterms:modified>
</cp:coreProperties>
</file>