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_統計BOX掲載用)\201~251\"/>
    </mc:Choice>
  </mc:AlternateContent>
  <xr:revisionPtr revIDLastSave="0" documentId="8_{FD7A43CC-07D5-49B0-A0ED-46489A611FF2}" xr6:coauthVersionLast="47" xr6:coauthVersionMax="47" xr10:uidLastSave="{00000000-0000-0000-0000-000000000000}"/>
  <bookViews>
    <workbookView xWindow="-108" yWindow="-108" windowWidth="23256" windowHeight="13896" tabRatio="635" xr2:uid="{00000000-000D-0000-FFFF-FFFF00000000}"/>
  </bookViews>
  <sheets>
    <sheet name="225(1)" sheetId="41" r:id="rId1"/>
    <sheet name="225(2)" sheetId="42" r:id="rId2"/>
  </sheets>
  <definedNames>
    <definedName name="_xlnm.Print_Area" localSheetId="0">'225(1)'!$A$1:$D$53</definedName>
    <definedName name="_xlnm.Print_Area" localSheetId="1">'225(2)'!$A$1:$K$52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0" i="42" l="1"/>
  <c r="G50" i="42"/>
  <c r="B50" i="42"/>
  <c r="F50" i="42" s="1"/>
  <c r="G49" i="42"/>
  <c r="G47" i="42" s="1"/>
  <c r="B49" i="42"/>
  <c r="B47" i="42" s="1"/>
  <c r="F47" i="42" s="1"/>
  <c r="K48" i="42"/>
  <c r="G48" i="42"/>
  <c r="B48" i="42"/>
  <c r="F48" i="42" s="1"/>
  <c r="J47" i="42"/>
  <c r="I47" i="42"/>
  <c r="H47" i="42"/>
  <c r="E47" i="42"/>
  <c r="D47" i="42"/>
  <c r="C47" i="42"/>
  <c r="G45" i="42"/>
  <c r="K45" i="42" s="1"/>
  <c r="F45" i="42"/>
  <c r="B45" i="42"/>
  <c r="G44" i="42"/>
  <c r="K44" i="42" s="1"/>
  <c r="B44" i="42"/>
  <c r="F44" i="42" s="1"/>
  <c r="G43" i="42"/>
  <c r="K43" i="42" s="1"/>
  <c r="F43" i="42"/>
  <c r="B43" i="42"/>
  <c r="G42" i="42"/>
  <c r="K42" i="42" s="1"/>
  <c r="B42" i="42"/>
  <c r="F42" i="42" s="1"/>
  <c r="J41" i="42"/>
  <c r="I41" i="42"/>
  <c r="H41" i="42"/>
  <c r="E41" i="42"/>
  <c r="F41" i="42" s="1"/>
  <c r="D41" i="42"/>
  <c r="C41" i="42"/>
  <c r="B41" i="42"/>
  <c r="K39" i="42"/>
  <c r="G39" i="42"/>
  <c r="B39" i="42"/>
  <c r="F39" i="42" s="1"/>
  <c r="G38" i="42"/>
  <c r="K38" i="42" s="1"/>
  <c r="B38" i="42"/>
  <c r="F38" i="42" s="1"/>
  <c r="K37" i="42"/>
  <c r="G37" i="42"/>
  <c r="B37" i="42"/>
  <c r="F37" i="42" s="1"/>
  <c r="G36" i="42"/>
  <c r="K36" i="42" s="1"/>
  <c r="B36" i="42"/>
  <c r="F36" i="42" s="1"/>
  <c r="K35" i="42"/>
  <c r="G35" i="42"/>
  <c r="B35" i="42"/>
  <c r="F35" i="42" s="1"/>
  <c r="G34" i="42"/>
  <c r="G33" i="42" s="1"/>
  <c r="K33" i="42" s="1"/>
  <c r="B34" i="42"/>
  <c r="B33" i="42" s="1"/>
  <c r="J33" i="42"/>
  <c r="I33" i="42"/>
  <c r="H33" i="42"/>
  <c r="E33" i="42"/>
  <c r="D33" i="42"/>
  <c r="C33" i="42"/>
  <c r="G31" i="42"/>
  <c r="K31" i="42" s="1"/>
  <c r="B31" i="42"/>
  <c r="F31" i="42" s="1"/>
  <c r="G30" i="42"/>
  <c r="G29" i="42" s="1"/>
  <c r="F30" i="42"/>
  <c r="B30" i="42"/>
  <c r="J29" i="42"/>
  <c r="I29" i="42"/>
  <c r="H29" i="42"/>
  <c r="E29" i="42"/>
  <c r="D29" i="42"/>
  <c r="C29" i="42"/>
  <c r="G27" i="42"/>
  <c r="K27" i="42" s="1"/>
  <c r="B27" i="42"/>
  <c r="B26" i="42" s="1"/>
  <c r="J26" i="42"/>
  <c r="I26" i="42"/>
  <c r="H26" i="42"/>
  <c r="E26" i="42"/>
  <c r="F26" i="42" s="1"/>
  <c r="D26" i="42"/>
  <c r="C26" i="42"/>
  <c r="G24" i="42"/>
  <c r="K24" i="42" s="1"/>
  <c r="B24" i="42"/>
  <c r="F24" i="42" s="1"/>
  <c r="J23" i="42"/>
  <c r="J11" i="42" s="1"/>
  <c r="I23" i="42"/>
  <c r="I11" i="42" s="1"/>
  <c r="H23" i="42"/>
  <c r="E23" i="42"/>
  <c r="F23" i="42" s="1"/>
  <c r="D23" i="42"/>
  <c r="D11" i="42" s="1"/>
  <c r="D7" i="42" s="1"/>
  <c r="C23" i="42"/>
  <c r="C11" i="42" s="1"/>
  <c r="C7" i="42" s="1"/>
  <c r="B23" i="42"/>
  <c r="K21" i="42"/>
  <c r="G21" i="42"/>
  <c r="B21" i="42"/>
  <c r="F21" i="42" s="1"/>
  <c r="G20" i="42"/>
  <c r="K20" i="42" s="1"/>
  <c r="B20" i="42"/>
  <c r="F20" i="42" s="1"/>
  <c r="K19" i="42"/>
  <c r="G19" i="42"/>
  <c r="B19" i="42"/>
  <c r="F19" i="42" s="1"/>
  <c r="G18" i="42"/>
  <c r="K18" i="42" s="1"/>
  <c r="B18" i="42"/>
  <c r="F18" i="42" s="1"/>
  <c r="K17" i="42"/>
  <c r="G17" i="42"/>
  <c r="B17" i="42"/>
  <c r="F17" i="42" s="1"/>
  <c r="G16" i="42"/>
  <c r="K16" i="42" s="1"/>
  <c r="B16" i="42"/>
  <c r="F16" i="42" s="1"/>
  <c r="K15" i="42"/>
  <c r="G15" i="42"/>
  <c r="B15" i="42"/>
  <c r="F15" i="42" s="1"/>
  <c r="G14" i="42"/>
  <c r="G9" i="42" s="1"/>
  <c r="B14" i="42"/>
  <c r="F14" i="42" s="1"/>
  <c r="K13" i="42"/>
  <c r="G13" i="42"/>
  <c r="B13" i="42"/>
  <c r="F13" i="42" s="1"/>
  <c r="H11" i="42"/>
  <c r="H7" i="42" s="1"/>
  <c r="J9" i="42"/>
  <c r="I9" i="42"/>
  <c r="I7" i="42" s="1"/>
  <c r="H9" i="42"/>
  <c r="E9" i="42"/>
  <c r="F9" i="42" s="1"/>
  <c r="D9" i="42"/>
  <c r="C9" i="42"/>
  <c r="B9" i="42"/>
  <c r="F29" i="42" l="1"/>
  <c r="K29" i="42"/>
  <c r="F33" i="42"/>
  <c r="J7" i="42"/>
  <c r="K47" i="42"/>
  <c r="F27" i="42"/>
  <c r="K30" i="42"/>
  <c r="F49" i="42"/>
  <c r="K14" i="42"/>
  <c r="G26" i="42"/>
  <c r="K26" i="42" s="1"/>
  <c r="K34" i="42"/>
  <c r="B29" i="42"/>
  <c r="B11" i="42" s="1"/>
  <c r="B7" i="42" s="1"/>
  <c r="E11" i="42"/>
  <c r="G23" i="42"/>
  <c r="G41" i="42"/>
  <c r="K41" i="42" s="1"/>
  <c r="K9" i="42"/>
  <c r="F34" i="42"/>
  <c r="K49" i="42"/>
  <c r="F11" i="42" l="1"/>
  <c r="E7" i="42"/>
  <c r="F7" i="42" s="1"/>
  <c r="G11" i="42"/>
  <c r="K23" i="42"/>
  <c r="G7" i="42" l="1"/>
  <c r="K7" i="42" s="1"/>
  <c r="K11" i="42"/>
</calcChain>
</file>

<file path=xl/sharedStrings.xml><?xml version="1.0" encoding="utf-8"?>
<sst xmlns="http://schemas.openxmlformats.org/spreadsheetml/2006/main" count="111" uniqueCount="61">
  <si>
    <t>北諸県郡</t>
  </si>
  <si>
    <t>西諸県郡</t>
  </si>
  <si>
    <t>東諸県郡</t>
  </si>
  <si>
    <t>児 湯 郡</t>
  </si>
  <si>
    <t>新 富 町</t>
  </si>
  <si>
    <t>東臼杵郡</t>
  </si>
  <si>
    <t>門 川 町</t>
  </si>
  <si>
    <t>諸 塚 村</t>
  </si>
  <si>
    <t>椎 葉 村</t>
  </si>
  <si>
    <t>西臼杵郡</t>
  </si>
  <si>
    <t>高千穂町</t>
  </si>
  <si>
    <t>日之影町</t>
  </si>
  <si>
    <t>五ケ瀬町</t>
  </si>
  <si>
    <t>（１）選挙人名簿登録者数</t>
    <rPh sb="3" eb="5">
      <t>センキョ</t>
    </rPh>
    <rPh sb="5" eb="6">
      <t>ニン</t>
    </rPh>
    <rPh sb="6" eb="8">
      <t>メイボ</t>
    </rPh>
    <rPh sb="8" eb="11">
      <t>トウロクシャ</t>
    </rPh>
    <rPh sb="11" eb="12">
      <t>スウ</t>
    </rPh>
    <phoneticPr fontId="6"/>
  </si>
  <si>
    <t>選挙人名簿登録者数</t>
    <phoneticPr fontId="6"/>
  </si>
  <si>
    <t>市町村</t>
    <phoneticPr fontId="6"/>
  </si>
  <si>
    <t>総  数</t>
    <phoneticPr fontId="6"/>
  </si>
  <si>
    <t>男</t>
  </si>
  <si>
    <t>女</t>
  </si>
  <si>
    <t>人</t>
  </si>
  <si>
    <t>総数</t>
    <phoneticPr fontId="6"/>
  </si>
  <si>
    <t>市計</t>
    <phoneticPr fontId="6"/>
  </si>
  <si>
    <t>郡計</t>
    <phoneticPr fontId="6"/>
  </si>
  <si>
    <t>宮 崎 市</t>
  </si>
  <si>
    <t>都 城 市</t>
  </si>
  <si>
    <t>延 岡 市</t>
  </si>
  <si>
    <t>日 南 市</t>
  </si>
  <si>
    <t>小 林 市</t>
  </si>
  <si>
    <t>日 向 市</t>
  </si>
  <si>
    <t>串 間 市</t>
  </si>
  <si>
    <t>西 都 市</t>
  </si>
  <si>
    <t>えびの市</t>
  </si>
  <si>
    <t>三 股 町</t>
  </si>
  <si>
    <t>高 原 町</t>
  </si>
  <si>
    <t>国 富 町</t>
  </si>
  <si>
    <t>綾    町</t>
  </si>
  <si>
    <t>高 鍋 町</t>
  </si>
  <si>
    <t>西米良村</t>
  </si>
  <si>
    <t>木 城 町</t>
  </si>
  <si>
    <t>川 南 町</t>
  </si>
  <si>
    <t>都 農 町</t>
  </si>
  <si>
    <t>美 郷 町</t>
    <rPh sb="0" eb="1">
      <t>ビ</t>
    </rPh>
    <rPh sb="2" eb="3">
      <t>ゴウ</t>
    </rPh>
    <rPh sb="4" eb="5">
      <t>チョウ</t>
    </rPh>
    <phoneticPr fontId="6"/>
  </si>
  <si>
    <t>資料提供　県選挙管理委員会</t>
    <phoneticPr fontId="6"/>
  </si>
  <si>
    <t xml:space="preserve"> 者数と衆議院議員総選挙投票状況</t>
    <phoneticPr fontId="9"/>
  </si>
  <si>
    <t>（２）衆議院議員総選挙投票状況</t>
    <rPh sb="3" eb="6">
      <t>シュウギイン</t>
    </rPh>
    <rPh sb="6" eb="8">
      <t>ギイン</t>
    </rPh>
    <rPh sb="8" eb="9">
      <t>ソウ</t>
    </rPh>
    <rPh sb="9" eb="11">
      <t>センキョ</t>
    </rPh>
    <rPh sb="11" eb="13">
      <t>トウヒョウ</t>
    </rPh>
    <rPh sb="13" eb="15">
      <t>ジョウキョウ</t>
    </rPh>
    <phoneticPr fontId="6"/>
  </si>
  <si>
    <t>市町村</t>
    <phoneticPr fontId="9"/>
  </si>
  <si>
    <t>当日有権者数（小選挙区）</t>
    <rPh sb="7" eb="11">
      <t>ショウセンキョク</t>
    </rPh>
    <phoneticPr fontId="6"/>
  </si>
  <si>
    <t>小選挙区</t>
  </si>
  <si>
    <t>当日有権者数（比例代表）</t>
    <rPh sb="7" eb="9">
      <t>ヒレイ</t>
    </rPh>
    <rPh sb="9" eb="11">
      <t>ダイヒョウ</t>
    </rPh>
    <phoneticPr fontId="6"/>
  </si>
  <si>
    <t>比例代表</t>
  </si>
  <si>
    <t>総    数</t>
  </si>
  <si>
    <t>投票者総数</t>
  </si>
  <si>
    <t>投票率</t>
  </si>
  <si>
    <t>％</t>
  </si>
  <si>
    <t>総数</t>
    <phoneticPr fontId="9"/>
  </si>
  <si>
    <t>市計</t>
    <phoneticPr fontId="9"/>
  </si>
  <si>
    <t>郡計</t>
    <phoneticPr fontId="9"/>
  </si>
  <si>
    <t>資料提供　県選挙管理委員会</t>
    <phoneticPr fontId="9"/>
  </si>
  <si>
    <t>衆  議  院  議  員  総　選  挙 （令和６年10月27日執行）</t>
    <rPh sb="23" eb="25">
      <t>レイワ</t>
    </rPh>
    <phoneticPr fontId="6"/>
  </si>
  <si>
    <t>（令和７年12月１日）</t>
    <rPh sb="1" eb="3">
      <t>レイワ</t>
    </rPh>
    <rPh sb="4" eb="5">
      <t>ネン</t>
    </rPh>
    <phoneticPr fontId="6"/>
  </si>
  <si>
    <t>225．選挙人名簿登録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</si>
</sst>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#,##0_);[Red]\(#,##0\)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17"/>
      <name val="ＭＳ 明朝"/>
      <family val="1"/>
      <charset val="128"/>
    </font>
    <font>
      <sz val="7"/>
      <name val="ＭＳ Ｐ明朝"/>
      <family val="1"/>
      <charset val="128"/>
    </font>
    <font>
      <sz val="8"/>
      <name val="ＭＳ 明朝"/>
      <family val="1"/>
      <charset val="128"/>
    </font>
    <font>
      <sz val="15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5">
    <xf numFmtId="0" fontId="0" fillId="0" borderId="0"/>
    <xf numFmtId="0" fontId="2" fillId="2" borderId="0"/>
    <xf numFmtId="0" fontId="2" fillId="2" borderId="0" applyBorder="0"/>
    <xf numFmtId="0" fontId="2" fillId="2" borderId="0" applyBorder="0"/>
    <xf numFmtId="38" fontId="12" fillId="0" borderId="0" applyFont="0" applyFill="0" applyBorder="0" applyAlignment="0" applyProtection="0">
      <alignment vertical="center"/>
    </xf>
  </cellStyleXfs>
  <cellXfs count="78">
    <xf numFmtId="0" fontId="0" fillId="0" borderId="0" xfId="0"/>
    <xf numFmtId="0" fontId="2" fillId="2" borderId="0" xfId="2"/>
    <xf numFmtId="0" fontId="3" fillId="2" borderId="0" xfId="2" applyFont="1"/>
    <xf numFmtId="0" fontId="7" fillId="2" borderId="0" xfId="2" applyFont="1"/>
    <xf numFmtId="0" fontId="4" fillId="0" borderId="0" xfId="2" applyFont="1" applyFill="1" applyAlignment="1">
      <alignment vertical="center"/>
    </xf>
    <xf numFmtId="0" fontId="8" fillId="2" borderId="0" xfId="2" applyFont="1"/>
    <xf numFmtId="0" fontId="4" fillId="0" borderId="0" xfId="2" applyFont="1" applyFill="1" applyAlignment="1">
      <alignment horizontal="distributed" vertical="distributed"/>
    </xf>
    <xf numFmtId="0" fontId="4" fillId="0" borderId="2" xfId="3" applyFont="1" applyFill="1" applyBorder="1" applyAlignment="1">
      <alignment horizontal="right" vertical="center"/>
    </xf>
    <xf numFmtId="0" fontId="4" fillId="0" borderId="0" xfId="3" applyFont="1" applyFill="1" applyBorder="1" applyAlignment="1">
      <alignment horizontal="right" vertical="center"/>
    </xf>
    <xf numFmtId="0" fontId="4" fillId="0" borderId="4" xfId="3" applyFont="1" applyFill="1" applyBorder="1" applyAlignment="1">
      <alignment horizontal="right" vertical="center"/>
    </xf>
    <xf numFmtId="3" fontId="4" fillId="0" borderId="2" xfId="3" applyNumberFormat="1" applyFont="1" applyFill="1" applyBorder="1" applyAlignment="1">
      <alignment vertical="center"/>
    </xf>
    <xf numFmtId="3" fontId="4" fillId="0" borderId="0" xfId="3" applyNumberFormat="1" applyFont="1" applyFill="1" applyBorder="1" applyAlignment="1">
      <alignment vertical="center"/>
    </xf>
    <xf numFmtId="0" fontId="4" fillId="0" borderId="0" xfId="2" applyFont="1" applyFill="1" applyAlignment="1">
      <alignment horizontal="distributed" vertical="center"/>
    </xf>
    <xf numFmtId="0" fontId="4" fillId="0" borderId="2" xfId="3" applyFont="1" applyFill="1" applyBorder="1" applyAlignment="1">
      <alignment vertical="center"/>
    </xf>
    <xf numFmtId="0" fontId="4" fillId="0" borderId="0" xfId="3" applyFont="1" applyFill="1" applyBorder="1" applyAlignment="1">
      <alignment vertical="center"/>
    </xf>
    <xf numFmtId="0" fontId="4" fillId="0" borderId="0" xfId="2" applyFont="1" applyFill="1" applyAlignment="1">
      <alignment horizontal="center" vertical="center"/>
    </xf>
    <xf numFmtId="3" fontId="4" fillId="0" borderId="5" xfId="3" applyNumberFormat="1" applyFont="1" applyFill="1" applyBorder="1" applyAlignment="1">
      <alignment vertical="center"/>
    </xf>
    <xf numFmtId="3" fontId="4" fillId="0" borderId="6" xfId="3" applyNumberFormat="1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4" fillId="0" borderId="9" xfId="2" applyFont="1" applyFill="1" applyBorder="1" applyAlignment="1">
      <alignment vertical="center"/>
    </xf>
    <xf numFmtId="0" fontId="10" fillId="2" borderId="0" xfId="2" applyFont="1"/>
    <xf numFmtId="0" fontId="4" fillId="0" borderId="11" xfId="2" applyFont="1" applyFill="1" applyBorder="1" applyAlignment="1">
      <alignment vertical="center"/>
    </xf>
    <xf numFmtId="0" fontId="5" fillId="2" borderId="0" xfId="2" applyFont="1"/>
    <xf numFmtId="0" fontId="4" fillId="0" borderId="8" xfId="2" applyFont="1" applyFill="1" applyBorder="1" applyAlignment="1">
      <alignment horizontal="distributed" vertical="distributed"/>
    </xf>
    <xf numFmtId="0" fontId="4" fillId="0" borderId="1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0" fontId="4" fillId="0" borderId="20" xfId="2" applyFont="1" applyFill="1" applyBorder="1" applyAlignment="1">
      <alignment horizontal="center" vertical="center"/>
    </xf>
    <xf numFmtId="0" fontId="5" fillId="2" borderId="0" xfId="2" applyFont="1" applyAlignment="1">
      <alignment horizontal="left" vertical="center"/>
    </xf>
    <xf numFmtId="0" fontId="4" fillId="0" borderId="8" xfId="2" applyFont="1" applyFill="1" applyBorder="1" applyAlignment="1">
      <alignment vertical="center"/>
    </xf>
    <xf numFmtId="0" fontId="4" fillId="0" borderId="0" xfId="2" applyFont="1" applyFill="1" applyAlignment="1">
      <alignment horizontal="right" vertical="center"/>
    </xf>
    <xf numFmtId="3" fontId="4" fillId="0" borderId="0" xfId="2" applyNumberFormat="1" applyFont="1" applyFill="1" applyAlignment="1">
      <alignment vertical="center"/>
    </xf>
    <xf numFmtId="2" fontId="4" fillId="0" borderId="0" xfId="2" applyNumberFormat="1" applyFont="1" applyFill="1" applyAlignment="1">
      <alignment vertical="center"/>
    </xf>
    <xf numFmtId="0" fontId="4" fillId="0" borderId="8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left" vertical="center"/>
    </xf>
    <xf numFmtId="0" fontId="4" fillId="0" borderId="16" xfId="2" applyFont="1" applyFill="1" applyBorder="1" applyAlignment="1">
      <alignment horizontal="distributed" vertical="distributed"/>
    </xf>
    <xf numFmtId="3" fontId="4" fillId="0" borderId="15" xfId="2" applyNumberFormat="1" applyFont="1" applyFill="1" applyBorder="1" applyAlignment="1">
      <alignment vertical="center"/>
    </xf>
    <xf numFmtId="2" fontId="4" fillId="0" borderId="18" xfId="2" applyNumberFormat="1" applyFont="1" applyFill="1" applyBorder="1" applyAlignment="1">
      <alignment vertical="center"/>
    </xf>
    <xf numFmtId="0" fontId="4" fillId="0" borderId="9" xfId="2" applyFont="1" applyFill="1" applyBorder="1" applyAlignment="1">
      <alignment horizontal="distributed" vertical="distributed"/>
    </xf>
    <xf numFmtId="0" fontId="11" fillId="0" borderId="8" xfId="2" applyFont="1" applyFill="1" applyBorder="1" applyAlignment="1">
      <alignment horizontal="left" vertical="center"/>
    </xf>
    <xf numFmtId="3" fontId="4" fillId="0" borderId="0" xfId="2" applyNumberFormat="1" applyFont="1" applyFill="1" applyBorder="1" applyAlignment="1">
      <alignment vertical="center"/>
    </xf>
    <xf numFmtId="0" fontId="5" fillId="0" borderId="10" xfId="2" applyFont="1" applyFill="1" applyBorder="1" applyAlignment="1">
      <alignment vertical="center"/>
    </xf>
    <xf numFmtId="0" fontId="5" fillId="0" borderId="1" xfId="2" applyFont="1" applyFill="1" applyBorder="1" applyAlignment="1">
      <alignment vertical="center"/>
    </xf>
    <xf numFmtId="179" fontId="5" fillId="0" borderId="1" xfId="2" applyNumberFormat="1" applyFont="1" applyFill="1" applyBorder="1" applyAlignment="1">
      <alignment vertical="center"/>
    </xf>
    <xf numFmtId="3" fontId="5" fillId="0" borderId="1" xfId="2" applyNumberFormat="1" applyFont="1" applyFill="1" applyBorder="1" applyAlignment="1">
      <alignment vertical="center"/>
    </xf>
    <xf numFmtId="0" fontId="10" fillId="0" borderId="0" xfId="2" applyFont="1" applyFill="1"/>
    <xf numFmtId="0" fontId="4" fillId="0" borderId="6" xfId="2" applyFont="1" applyFill="1" applyBorder="1" applyAlignment="1">
      <alignment horizontal="left" vertical="distributed"/>
    </xf>
    <xf numFmtId="0" fontId="4" fillId="0" borderId="0" xfId="2" applyFont="1" applyFill="1" applyBorder="1" applyAlignment="1">
      <alignment horizontal="right" vertical="center"/>
    </xf>
    <xf numFmtId="0" fontId="4" fillId="0" borderId="23" xfId="3" applyFont="1" applyFill="1" applyBorder="1" applyAlignment="1">
      <alignment vertical="center"/>
    </xf>
    <xf numFmtId="0" fontId="4" fillId="0" borderId="22" xfId="3" applyFont="1" applyFill="1" applyBorder="1" applyAlignment="1">
      <alignment vertical="center"/>
    </xf>
    <xf numFmtId="3" fontId="4" fillId="0" borderId="23" xfId="3" applyNumberFormat="1" applyFont="1" applyFill="1" applyBorder="1" applyAlignment="1">
      <alignment vertical="center"/>
    </xf>
    <xf numFmtId="3" fontId="4" fillId="0" borderId="22" xfId="3" applyNumberFormat="1" applyFont="1" applyFill="1" applyBorder="1" applyAlignment="1">
      <alignment vertical="center"/>
    </xf>
    <xf numFmtId="38" fontId="4" fillId="0" borderId="0" xfId="4" applyFont="1" applyFill="1" applyAlignment="1">
      <alignment vertical="center"/>
    </xf>
    <xf numFmtId="0" fontId="4" fillId="0" borderId="22" xfId="2" applyFont="1" applyFill="1" applyBorder="1" applyAlignment="1">
      <alignment vertical="center"/>
    </xf>
    <xf numFmtId="2" fontId="4" fillId="0" borderId="21" xfId="2" applyNumberFormat="1" applyFont="1" applyFill="1" applyBorder="1" applyAlignment="1">
      <alignment vertical="center"/>
    </xf>
    <xf numFmtId="3" fontId="4" fillId="0" borderId="22" xfId="2" applyNumberFormat="1" applyFont="1" applyFill="1" applyBorder="1" applyAlignment="1">
      <alignment vertical="center"/>
    </xf>
    <xf numFmtId="0" fontId="4" fillId="0" borderId="23" xfId="3" applyFont="1" applyFill="1" applyBorder="1" applyAlignment="1">
      <alignment horizontal="center" vertical="center"/>
    </xf>
    <xf numFmtId="0" fontId="4" fillId="0" borderId="22" xfId="2" applyFont="1" applyFill="1" applyBorder="1" applyAlignment="1">
      <alignment horizontal="left" vertical="distributed"/>
    </xf>
    <xf numFmtId="0" fontId="3" fillId="0" borderId="0" xfId="2" applyFont="1" applyFill="1" applyAlignment="1">
      <alignment horizontal="right" vertical="center"/>
    </xf>
    <xf numFmtId="0" fontId="2" fillId="0" borderId="0" xfId="2" applyFill="1" applyAlignment="1">
      <alignment horizontal="right" vertical="center"/>
    </xf>
    <xf numFmtId="0" fontId="4" fillId="0" borderId="22" xfId="2" applyFont="1" applyFill="1" applyBorder="1" applyAlignment="1">
      <alignment horizontal="left"/>
    </xf>
    <xf numFmtId="0" fontId="4" fillId="2" borderId="22" xfId="2" applyFont="1" applyBorder="1" applyAlignment="1">
      <alignment horizontal="left"/>
    </xf>
    <xf numFmtId="0" fontId="4" fillId="0" borderId="7" xfId="3" applyFont="1" applyFill="1" applyBorder="1" applyAlignment="1">
      <alignment horizontal="center" vertical="center"/>
    </xf>
    <xf numFmtId="0" fontId="4" fillId="0" borderId="4" xfId="3" applyFont="1" applyFill="1" applyBorder="1" applyAlignment="1">
      <alignment horizontal="center" vertical="center"/>
    </xf>
    <xf numFmtId="0" fontId="4" fillId="0" borderId="23" xfId="3" applyFont="1" applyFill="1" applyBorder="1" applyAlignment="1">
      <alignment horizontal="center" vertical="center"/>
    </xf>
    <xf numFmtId="0" fontId="4" fillId="0" borderId="22" xfId="3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left" vertical="top"/>
    </xf>
    <xf numFmtId="0" fontId="4" fillId="0" borderId="0" xfId="2" applyFont="1" applyFill="1" applyAlignment="1">
      <alignment horizontal="left" vertical="top"/>
    </xf>
    <xf numFmtId="0" fontId="3" fillId="0" borderId="0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horizontal="left"/>
    </xf>
    <xf numFmtId="0" fontId="4" fillId="0" borderId="12" xfId="2" applyFont="1" applyFill="1" applyBorder="1" applyAlignment="1">
      <alignment horizontal="center" vertical="center"/>
    </xf>
    <xf numFmtId="0" fontId="4" fillId="0" borderId="13" xfId="2" applyFont="1" applyFill="1" applyBorder="1" applyAlignment="1">
      <alignment horizontal="center" vertical="center"/>
    </xf>
    <xf numFmtId="0" fontId="4" fillId="0" borderId="14" xfId="2" applyFont="1" applyFill="1" applyBorder="1" applyAlignment="1">
      <alignment horizontal="center" vertical="center"/>
    </xf>
    <xf numFmtId="0" fontId="4" fillId="2" borderId="15" xfId="2" applyFont="1" applyBorder="1" applyAlignment="1">
      <alignment horizontal="center" vertical="center"/>
    </xf>
    <xf numFmtId="0" fontId="4" fillId="2" borderId="16" xfId="2" applyFont="1" applyBorder="1" applyAlignment="1">
      <alignment horizontal="center" vertical="center"/>
    </xf>
    <xf numFmtId="0" fontId="4" fillId="0" borderId="17" xfId="2" applyFont="1" applyFill="1" applyBorder="1" applyAlignment="1">
      <alignment horizontal="center" vertical="center"/>
    </xf>
    <xf numFmtId="0" fontId="4" fillId="0" borderId="18" xfId="2" applyFont="1" applyFill="1" applyBorder="1" applyAlignment="1">
      <alignment horizontal="center" vertical="center"/>
    </xf>
    <xf numFmtId="0" fontId="4" fillId="0" borderId="19" xfId="2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" xfId="1" xr:uid="{00000000-0005-0000-0000-000001000000}"/>
    <cellStyle name="標準 3" xfId="2" xr:uid="{F8476363-E27B-416E-8577-89091775C9A2}"/>
    <cellStyle name="標準_118-238" xfId="3" xr:uid="{53060ABC-8A91-4CB0-9F82-D4DAA0FAC553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2CC04-43F6-4C4F-9158-C65A09FA7A6E}">
  <dimension ref="A1:O188"/>
  <sheetViews>
    <sheetView showGridLines="0" tabSelected="1" zoomScale="70" zoomScaleNormal="70" zoomScaleSheetLayoutView="70" workbookViewId="0">
      <selection activeCell="O8" sqref="O8"/>
    </sheetView>
  </sheetViews>
  <sheetFormatPr defaultColWidth="11.77734375" defaultRowHeight="9.6" x14ac:dyDescent="0.15"/>
  <cols>
    <col min="1" max="1" width="15.77734375" style="3" customWidth="1"/>
    <col min="2" max="2" width="14.77734375" style="3" customWidth="1"/>
    <col min="3" max="4" width="12.77734375" style="3" customWidth="1"/>
    <col min="5" max="5" width="5.21875" style="3" customWidth="1"/>
    <col min="6" max="16384" width="11.77734375" style="3"/>
  </cols>
  <sheetData>
    <row r="1" spans="1:15" s="2" customFormat="1" ht="25.5" customHeight="1" x14ac:dyDescent="0.3">
      <c r="A1" s="57" t="s">
        <v>60</v>
      </c>
      <c r="B1" s="58"/>
      <c r="C1" s="58"/>
      <c r="D1" s="5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45" customHeight="1" x14ac:dyDescent="0.25">
      <c r="A2" s="59" t="s">
        <v>13</v>
      </c>
      <c r="B2" s="60"/>
      <c r="C2" s="60"/>
      <c r="D2" s="60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s="5" customFormat="1" ht="28.05" customHeight="1" x14ac:dyDescent="0.25">
      <c r="A3" s="4"/>
      <c r="B3" s="61" t="s">
        <v>14</v>
      </c>
      <c r="C3" s="62"/>
      <c r="D3" s="62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s="5" customFormat="1" ht="28.05" customHeight="1" x14ac:dyDescent="0.25">
      <c r="A4" s="6" t="s">
        <v>15</v>
      </c>
      <c r="B4" s="63" t="s">
        <v>59</v>
      </c>
      <c r="C4" s="64"/>
      <c r="D4" s="64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5" customFormat="1" ht="28.05" customHeight="1" x14ac:dyDescent="0.25">
      <c r="A5" s="52"/>
      <c r="B5" s="55" t="s">
        <v>16</v>
      </c>
      <c r="C5" s="55" t="s">
        <v>17</v>
      </c>
      <c r="D5" s="55" t="s">
        <v>18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5" customFormat="1" ht="25.05" customHeight="1" x14ac:dyDescent="0.25">
      <c r="A6" s="4"/>
      <c r="B6" s="7" t="s">
        <v>19</v>
      </c>
      <c r="C6" s="8" t="s">
        <v>19</v>
      </c>
      <c r="D6" s="9" t="s">
        <v>19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5" customFormat="1" ht="25.05" customHeight="1" x14ac:dyDescent="0.25">
      <c r="A7" s="6" t="s">
        <v>20</v>
      </c>
      <c r="B7" s="10">
        <v>868560</v>
      </c>
      <c r="C7" s="11">
        <v>407006</v>
      </c>
      <c r="D7" s="11">
        <v>461554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5" customFormat="1" ht="25.05" customHeight="1" x14ac:dyDescent="0.25">
      <c r="A8" s="12"/>
      <c r="B8" s="13"/>
      <c r="C8" s="14"/>
      <c r="D8" s="14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5" customFormat="1" ht="25.05" customHeight="1" x14ac:dyDescent="0.25">
      <c r="A9" s="6" t="s">
        <v>21</v>
      </c>
      <c r="B9" s="10">
        <v>729215</v>
      </c>
      <c r="C9" s="11">
        <v>340890</v>
      </c>
      <c r="D9" s="11">
        <v>388325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5" customFormat="1" ht="25.05" customHeight="1" x14ac:dyDescent="0.25">
      <c r="A10" s="12"/>
      <c r="B10" s="13"/>
      <c r="C10" s="14"/>
      <c r="D10" s="14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5" customFormat="1" ht="25.05" customHeight="1" x14ac:dyDescent="0.25">
      <c r="A11" s="6" t="s">
        <v>22</v>
      </c>
      <c r="B11" s="10">
        <v>139345</v>
      </c>
      <c r="C11" s="11">
        <v>66116</v>
      </c>
      <c r="D11" s="11">
        <v>73229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5" customFormat="1" ht="25.95" customHeight="1" x14ac:dyDescent="0.25">
      <c r="A12" s="4"/>
      <c r="B12" s="13"/>
      <c r="C12" s="14"/>
      <c r="D12" s="14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s="5" customFormat="1" ht="25.95" customHeight="1" x14ac:dyDescent="0.25">
      <c r="A13" s="29" t="s">
        <v>23</v>
      </c>
      <c r="B13" s="10">
        <v>326788</v>
      </c>
      <c r="C13" s="11">
        <v>152095</v>
      </c>
      <c r="D13" s="11">
        <v>174693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5" customFormat="1" ht="25.95" customHeight="1" x14ac:dyDescent="0.25">
      <c r="A14" s="29" t="s">
        <v>24</v>
      </c>
      <c r="B14" s="10">
        <v>132318</v>
      </c>
      <c r="C14" s="11">
        <v>61900</v>
      </c>
      <c r="D14" s="11">
        <v>70418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5" customFormat="1" ht="25.95" customHeight="1" x14ac:dyDescent="0.25">
      <c r="A15" s="29" t="s">
        <v>25</v>
      </c>
      <c r="B15" s="10">
        <v>95231</v>
      </c>
      <c r="C15" s="11">
        <v>44717</v>
      </c>
      <c r="D15" s="11">
        <v>50514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s="5" customFormat="1" ht="25.95" customHeight="1" x14ac:dyDescent="0.25">
      <c r="A16" s="29" t="s">
        <v>26</v>
      </c>
      <c r="B16" s="10">
        <v>40446</v>
      </c>
      <c r="C16" s="11">
        <v>18938</v>
      </c>
      <c r="D16" s="11">
        <v>21508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5" customFormat="1" ht="25.95" customHeight="1" x14ac:dyDescent="0.25">
      <c r="A17" s="29" t="s">
        <v>27</v>
      </c>
      <c r="B17" s="10">
        <v>34813</v>
      </c>
      <c r="C17" s="11">
        <v>16192</v>
      </c>
      <c r="D17" s="11">
        <v>18621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5" customFormat="1" ht="25.95" customHeight="1" x14ac:dyDescent="0.25">
      <c r="A18" s="29" t="s">
        <v>28</v>
      </c>
      <c r="B18" s="10">
        <v>47989</v>
      </c>
      <c r="C18" s="11">
        <v>22726</v>
      </c>
      <c r="D18" s="11">
        <v>25263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5" customFormat="1" ht="25.95" customHeight="1" x14ac:dyDescent="0.25">
      <c r="A19" s="29" t="s">
        <v>29</v>
      </c>
      <c r="B19" s="10">
        <v>13467</v>
      </c>
      <c r="C19" s="11">
        <v>6339</v>
      </c>
      <c r="D19" s="11">
        <v>7128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5" customFormat="1" ht="25.95" customHeight="1" x14ac:dyDescent="0.25">
      <c r="A20" s="29" t="s">
        <v>30</v>
      </c>
      <c r="B20" s="10">
        <v>23750</v>
      </c>
      <c r="C20" s="11">
        <v>11181</v>
      </c>
      <c r="D20" s="11">
        <v>12569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5" customFormat="1" ht="25.95" customHeight="1" x14ac:dyDescent="0.25">
      <c r="A21" s="29" t="s">
        <v>31</v>
      </c>
      <c r="B21" s="10">
        <v>14413</v>
      </c>
      <c r="C21" s="11">
        <v>6802</v>
      </c>
      <c r="D21" s="11">
        <v>7611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5" customFormat="1" ht="25.05" customHeight="1" x14ac:dyDescent="0.25">
      <c r="A22" s="52"/>
      <c r="B22" s="47"/>
      <c r="C22" s="48"/>
      <c r="D22" s="4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5" customFormat="1" ht="25.95" customHeight="1" x14ac:dyDescent="0.25">
      <c r="A23" s="56" t="s">
        <v>0</v>
      </c>
      <c r="B23" s="49">
        <v>20275</v>
      </c>
      <c r="C23" s="50">
        <v>9433</v>
      </c>
      <c r="D23" s="50">
        <v>10842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5" customFormat="1" ht="25.95" customHeight="1" x14ac:dyDescent="0.25">
      <c r="A24" s="29" t="s">
        <v>32</v>
      </c>
      <c r="B24" s="10">
        <v>20275</v>
      </c>
      <c r="C24" s="11">
        <v>9433</v>
      </c>
      <c r="D24" s="11">
        <v>10842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5" customFormat="1" ht="25.05" customHeight="1" x14ac:dyDescent="0.25">
      <c r="A25" s="52"/>
      <c r="B25" s="47"/>
      <c r="C25" s="48"/>
      <c r="D25" s="48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5" customFormat="1" ht="25.95" customHeight="1" x14ac:dyDescent="0.25">
      <c r="A26" s="56" t="s">
        <v>1</v>
      </c>
      <c r="B26" s="49">
        <v>7139</v>
      </c>
      <c r="C26" s="50">
        <v>3351</v>
      </c>
      <c r="D26" s="50">
        <v>3788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s="5" customFormat="1" ht="25.95" customHeight="1" x14ac:dyDescent="0.25">
      <c r="A27" s="29" t="s">
        <v>33</v>
      </c>
      <c r="B27" s="10">
        <v>7139</v>
      </c>
      <c r="C27" s="11">
        <v>3351</v>
      </c>
      <c r="D27" s="11">
        <v>3788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5" customFormat="1" ht="25.05" customHeight="1" x14ac:dyDescent="0.25">
      <c r="A28" s="15"/>
      <c r="B28" s="10"/>
      <c r="C28" s="11"/>
      <c r="D28" s="1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5" customFormat="1" ht="25.95" customHeight="1" x14ac:dyDescent="0.25">
      <c r="A29" s="45" t="s">
        <v>2</v>
      </c>
      <c r="B29" s="16">
        <v>21090</v>
      </c>
      <c r="C29" s="17">
        <v>9855</v>
      </c>
      <c r="D29" s="17">
        <v>11235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5" customFormat="1" ht="25.95" customHeight="1" x14ac:dyDescent="0.25">
      <c r="A30" s="29" t="s">
        <v>34</v>
      </c>
      <c r="B30" s="10">
        <v>15387</v>
      </c>
      <c r="C30" s="11">
        <v>7187</v>
      </c>
      <c r="D30" s="11">
        <v>8200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5" customFormat="1" ht="25.95" customHeight="1" x14ac:dyDescent="0.25">
      <c r="A31" s="29" t="s">
        <v>35</v>
      </c>
      <c r="B31" s="10">
        <v>5703</v>
      </c>
      <c r="C31" s="11">
        <v>2668</v>
      </c>
      <c r="D31" s="11">
        <v>3035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5" customFormat="1" ht="25.05" customHeight="1" x14ac:dyDescent="0.25">
      <c r="A32" s="52"/>
      <c r="B32" s="47"/>
      <c r="C32" s="48"/>
      <c r="D32" s="4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5" customFormat="1" ht="25.95" customHeight="1" x14ac:dyDescent="0.25">
      <c r="A33" s="56" t="s">
        <v>3</v>
      </c>
      <c r="B33" s="49">
        <v>54662</v>
      </c>
      <c r="C33" s="50">
        <v>26048</v>
      </c>
      <c r="D33" s="50">
        <v>28614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5" customFormat="1" ht="25.95" customHeight="1" x14ac:dyDescent="0.25">
      <c r="A34" s="29" t="s">
        <v>36</v>
      </c>
      <c r="B34" s="10">
        <v>16122</v>
      </c>
      <c r="C34" s="11">
        <v>7593</v>
      </c>
      <c r="D34" s="11">
        <v>8529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5" customFormat="1" ht="25.95" customHeight="1" x14ac:dyDescent="0.25">
      <c r="A35" s="29" t="s">
        <v>4</v>
      </c>
      <c r="B35" s="10">
        <v>13658</v>
      </c>
      <c r="C35" s="11">
        <v>6677</v>
      </c>
      <c r="D35" s="11">
        <v>6981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5" customFormat="1" ht="25.95" customHeight="1" x14ac:dyDescent="0.25">
      <c r="A36" s="29" t="s">
        <v>37</v>
      </c>
      <c r="B36" s="10">
        <v>842</v>
      </c>
      <c r="C36" s="11">
        <v>423</v>
      </c>
      <c r="D36" s="11">
        <v>419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5" customFormat="1" ht="25.95" customHeight="1" x14ac:dyDescent="0.25">
      <c r="A37" s="29" t="s">
        <v>38</v>
      </c>
      <c r="B37" s="10">
        <v>3856</v>
      </c>
      <c r="C37" s="11">
        <v>1773</v>
      </c>
      <c r="D37" s="11">
        <v>2083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s="5" customFormat="1" ht="25.95" customHeight="1" x14ac:dyDescent="0.25">
      <c r="A38" s="29" t="s">
        <v>39</v>
      </c>
      <c r="B38" s="10">
        <v>11927</v>
      </c>
      <c r="C38" s="11">
        <v>5661</v>
      </c>
      <c r="D38" s="11">
        <v>6266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5" customFormat="1" ht="25.95" customHeight="1" x14ac:dyDescent="0.25">
      <c r="A39" s="29" t="s">
        <v>40</v>
      </c>
      <c r="B39" s="10">
        <v>8257</v>
      </c>
      <c r="C39" s="11">
        <v>3921</v>
      </c>
      <c r="D39" s="11">
        <v>4336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5" customFormat="1" ht="25.05" customHeight="1" x14ac:dyDescent="0.25">
      <c r="A40" s="52"/>
      <c r="B40" s="47"/>
      <c r="C40" s="48"/>
      <c r="D40" s="4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5" customFormat="1" ht="25.95" customHeight="1" x14ac:dyDescent="0.25">
      <c r="A41" s="56" t="s">
        <v>5</v>
      </c>
      <c r="B41" s="49">
        <v>21328</v>
      </c>
      <c r="C41" s="50">
        <v>10299</v>
      </c>
      <c r="D41" s="50">
        <v>11029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5" customFormat="1" ht="25.95" customHeight="1" x14ac:dyDescent="0.25">
      <c r="A42" s="29" t="s">
        <v>6</v>
      </c>
      <c r="B42" s="10">
        <v>14099</v>
      </c>
      <c r="C42" s="11">
        <v>6722</v>
      </c>
      <c r="D42" s="11">
        <v>7377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5" customFormat="1" ht="25.95" customHeight="1" x14ac:dyDescent="0.25">
      <c r="A43" s="29" t="s">
        <v>7</v>
      </c>
      <c r="B43" s="10">
        <v>1208</v>
      </c>
      <c r="C43" s="11">
        <v>602</v>
      </c>
      <c r="D43" s="11">
        <v>606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5" customFormat="1" ht="25.95" customHeight="1" x14ac:dyDescent="0.25">
      <c r="A44" s="29" t="s">
        <v>8</v>
      </c>
      <c r="B44" s="10">
        <v>2064</v>
      </c>
      <c r="C44" s="11">
        <v>1050</v>
      </c>
      <c r="D44" s="11">
        <v>1014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5" customFormat="1" ht="25.95" customHeight="1" x14ac:dyDescent="0.25">
      <c r="A45" s="29" t="s">
        <v>41</v>
      </c>
      <c r="B45" s="10">
        <v>3957</v>
      </c>
      <c r="C45" s="11">
        <v>1925</v>
      </c>
      <c r="D45" s="11">
        <v>2032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5" customFormat="1" ht="25.05" customHeight="1" x14ac:dyDescent="0.25">
      <c r="A46" s="18"/>
      <c r="B46" s="13"/>
      <c r="C46" s="14"/>
      <c r="D46" s="14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5" customFormat="1" ht="25.95" customHeight="1" x14ac:dyDescent="0.25">
      <c r="A47" s="45" t="s">
        <v>9</v>
      </c>
      <c r="B47" s="16">
        <v>14851</v>
      </c>
      <c r="C47" s="17">
        <v>7130</v>
      </c>
      <c r="D47" s="17">
        <v>7721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5" customFormat="1" ht="25.95" customHeight="1" x14ac:dyDescent="0.25">
      <c r="A48" s="29" t="s">
        <v>10</v>
      </c>
      <c r="B48" s="10">
        <v>9207</v>
      </c>
      <c r="C48" s="11">
        <v>4405</v>
      </c>
      <c r="D48" s="11">
        <v>4802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s="5" customFormat="1" ht="25.95" customHeight="1" x14ac:dyDescent="0.25">
      <c r="A49" s="29" t="s">
        <v>11</v>
      </c>
      <c r="B49" s="10">
        <v>2966</v>
      </c>
      <c r="C49" s="11">
        <v>1411</v>
      </c>
      <c r="D49" s="11">
        <v>1555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5" customFormat="1" ht="25.95" customHeight="1" x14ac:dyDescent="0.25">
      <c r="A50" s="46" t="s">
        <v>12</v>
      </c>
      <c r="B50" s="10">
        <v>2678</v>
      </c>
      <c r="C50" s="11">
        <v>1314</v>
      </c>
      <c r="D50" s="11">
        <v>1364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5" customFormat="1" ht="25.05" customHeight="1" x14ac:dyDescent="0.25">
      <c r="A51" s="19"/>
      <c r="B51" s="48"/>
      <c r="C51" s="48"/>
      <c r="D51" s="4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27" customHeight="1" x14ac:dyDescent="0.2">
      <c r="A52" s="65" t="s">
        <v>42</v>
      </c>
      <c r="B52" s="65"/>
      <c r="C52" s="65"/>
      <c r="D52" s="6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45.80000000000001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6.2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6.2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6.2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6.2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6.2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6.2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6.2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6.2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6.2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6.2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6.2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6.2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6.2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6.2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6.2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6.2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6.2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6.2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6.2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6.2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6.2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6.2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6.2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6.2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6.2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6.2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6.2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6.2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6.2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6.2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6.2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6.2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6.2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6.2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6.2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6.2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6.2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6.2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6.2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6.2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6.2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6.2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6.2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6.2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6.2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6.2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6.2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6.2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6.2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6.2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6.2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6.2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6.2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6.2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6.2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6.2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6.2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6.2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6.2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6.2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6.2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6.2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6.2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6.2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6.2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6.2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6.2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6.2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6.2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6.2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6.2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6.2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6.2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6.2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6.2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6.2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6.2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6.2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6.2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6.2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6.2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6.2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6.2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6.2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6.2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6.2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6.2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6.2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6.2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6.2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6.2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6.2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6.2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6.2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6.2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6.2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6.2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6.2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6.2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6.2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6.2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6.2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6.2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6.2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6.2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6.2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6.2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6.2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6.2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6.2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6.2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6.2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6.2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6.2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6.2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6.2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6.2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6.2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6.2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6.2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6.2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6.2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6.2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6.2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6.2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6.2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6.2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6.2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6.2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6.2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6.2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6.2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6.2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6.2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6.2" x14ac:dyDescent="0.2"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</sheetData>
  <mergeCells count="5">
    <mergeCell ref="A1:D1"/>
    <mergeCell ref="A2:D2"/>
    <mergeCell ref="B3:D3"/>
    <mergeCell ref="B4:D4"/>
    <mergeCell ref="A52:D52"/>
  </mergeCells>
  <phoneticPr fontId="1"/>
  <pageMargins left="0.94488188976377963" right="0.94488188976377963" top="0.78740157480314965" bottom="0.19685039370078741" header="0.51181102362204722" footer="0.51181102362204722"/>
  <pageSetup paperSize="9" scale="55" orientation="portrait" r:id="rId1"/>
  <headerFooter>
    <oddHeader>&amp;L&amp;"ＭＳ 明朝,標準"&amp;22公務員、選挙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8C92B-D246-4D37-84A8-EA62BAADAB4D}">
  <dimension ref="A1:L56"/>
  <sheetViews>
    <sheetView showGridLines="0" zoomScale="70" zoomScaleNormal="70" zoomScaleSheetLayoutView="70" workbookViewId="0">
      <selection activeCell="I16" sqref="I16"/>
    </sheetView>
  </sheetViews>
  <sheetFormatPr defaultColWidth="11.77734375" defaultRowHeight="10.8" x14ac:dyDescent="0.15"/>
  <cols>
    <col min="1" max="1" width="15.77734375" style="44" customWidth="1"/>
    <col min="2" max="2" width="14.77734375" style="20" customWidth="1"/>
    <col min="3" max="4" width="12.77734375" style="20" customWidth="1"/>
    <col min="5" max="5" width="14.77734375" style="20" customWidth="1"/>
    <col min="6" max="6" width="12.77734375" style="20" customWidth="1"/>
    <col min="7" max="7" width="14.77734375" style="20" customWidth="1"/>
    <col min="8" max="9" width="12.77734375" style="20" customWidth="1"/>
    <col min="10" max="10" width="14.77734375" style="20" customWidth="1"/>
    <col min="11" max="11" width="12.77734375" style="20" customWidth="1"/>
    <col min="12" max="12" width="13.109375" style="20" customWidth="1"/>
    <col min="13" max="16384" width="11.77734375" style="20"/>
  </cols>
  <sheetData>
    <row r="1" spans="1:12" s="2" customFormat="1" ht="25.5" customHeight="1" x14ac:dyDescent="0.3">
      <c r="A1" s="67" t="s">
        <v>43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2" ht="45" customHeight="1" x14ac:dyDescent="0.25">
      <c r="A2" s="68" t="s">
        <v>44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2" s="22" customFormat="1" ht="28.05" customHeight="1" x14ac:dyDescent="0.25">
      <c r="A3" s="21"/>
      <c r="B3" s="69" t="s">
        <v>58</v>
      </c>
      <c r="C3" s="70"/>
      <c r="D3" s="70"/>
      <c r="E3" s="70"/>
      <c r="F3" s="70"/>
      <c r="G3" s="70"/>
      <c r="H3" s="70"/>
      <c r="I3" s="70"/>
      <c r="J3" s="70"/>
      <c r="K3" s="70"/>
    </row>
    <row r="4" spans="1:12" s="22" customFormat="1" ht="28.05" customHeight="1" x14ac:dyDescent="0.25">
      <c r="A4" s="23" t="s">
        <v>45</v>
      </c>
      <c r="B4" s="71" t="s">
        <v>46</v>
      </c>
      <c r="C4" s="72"/>
      <c r="D4" s="73"/>
      <c r="E4" s="74" t="s">
        <v>47</v>
      </c>
      <c r="F4" s="75"/>
      <c r="G4" s="74" t="s">
        <v>48</v>
      </c>
      <c r="H4" s="75"/>
      <c r="I4" s="76"/>
      <c r="J4" s="71" t="s">
        <v>49</v>
      </c>
      <c r="K4" s="77"/>
    </row>
    <row r="5" spans="1:12" s="22" customFormat="1" ht="28.05" customHeight="1" x14ac:dyDescent="0.25">
      <c r="A5" s="19"/>
      <c r="B5" s="24" t="s">
        <v>50</v>
      </c>
      <c r="C5" s="25" t="s">
        <v>17</v>
      </c>
      <c r="D5" s="25" t="s">
        <v>18</v>
      </c>
      <c r="E5" s="25" t="s">
        <v>51</v>
      </c>
      <c r="F5" s="25" t="s">
        <v>52</v>
      </c>
      <c r="G5" s="25" t="s">
        <v>50</v>
      </c>
      <c r="H5" s="25" t="s">
        <v>17</v>
      </c>
      <c r="I5" s="25" t="s">
        <v>18</v>
      </c>
      <c r="J5" s="26" t="s">
        <v>51</v>
      </c>
      <c r="K5" s="24" t="s">
        <v>52</v>
      </c>
      <c r="L5" s="27"/>
    </row>
    <row r="6" spans="1:12" s="22" customFormat="1" ht="25.05" customHeight="1" x14ac:dyDescent="0.25">
      <c r="A6" s="28"/>
      <c r="B6" s="29" t="s">
        <v>19</v>
      </c>
      <c r="C6" s="29" t="s">
        <v>19</v>
      </c>
      <c r="D6" s="29" t="s">
        <v>19</v>
      </c>
      <c r="E6" s="29" t="s">
        <v>19</v>
      </c>
      <c r="F6" s="29" t="s">
        <v>53</v>
      </c>
      <c r="G6" s="29" t="s">
        <v>19</v>
      </c>
      <c r="H6" s="29" t="s">
        <v>19</v>
      </c>
      <c r="I6" s="29" t="s">
        <v>19</v>
      </c>
      <c r="J6" s="29" t="s">
        <v>19</v>
      </c>
      <c r="K6" s="29" t="s">
        <v>53</v>
      </c>
    </row>
    <row r="7" spans="1:12" s="22" customFormat="1" ht="25.05" customHeight="1" x14ac:dyDescent="0.25">
      <c r="A7" s="23" t="s">
        <v>54</v>
      </c>
      <c r="B7" s="30">
        <f>B9+B11</f>
        <v>877450</v>
      </c>
      <c r="C7" s="30">
        <f t="shared" ref="C7:D7" si="0">C9+C11</f>
        <v>410539</v>
      </c>
      <c r="D7" s="30">
        <f t="shared" si="0"/>
        <v>466911</v>
      </c>
      <c r="E7" s="30">
        <f>E9+E11</f>
        <v>444112</v>
      </c>
      <c r="F7" s="31">
        <f t="shared" ref="F7" si="1">E7/B7*100</f>
        <v>50.613938116131976</v>
      </c>
      <c r="G7" s="51">
        <f>G9+G11</f>
        <v>877450</v>
      </c>
      <c r="H7" s="51">
        <f t="shared" ref="H7:J7" si="2">H9+H11</f>
        <v>410539</v>
      </c>
      <c r="I7" s="51">
        <f t="shared" si="2"/>
        <v>466911</v>
      </c>
      <c r="J7" s="51">
        <f t="shared" si="2"/>
        <v>444085</v>
      </c>
      <c r="K7" s="31">
        <f t="shared" ref="K7:K50" si="3">J7/G7*100</f>
        <v>50.61086101772181</v>
      </c>
    </row>
    <row r="8" spans="1:12" s="22" customFormat="1" ht="25.05" customHeight="1" x14ac:dyDescent="0.25">
      <c r="A8" s="32"/>
      <c r="B8" s="4"/>
      <c r="C8" s="4"/>
      <c r="D8" s="4"/>
      <c r="E8" s="4"/>
      <c r="F8" s="31"/>
      <c r="G8" s="4"/>
      <c r="H8" s="4"/>
      <c r="I8" s="4"/>
      <c r="J8" s="4"/>
      <c r="K8" s="31"/>
    </row>
    <row r="9" spans="1:12" s="22" customFormat="1" ht="25.05" customHeight="1" x14ac:dyDescent="0.25">
      <c r="A9" s="23" t="s">
        <v>55</v>
      </c>
      <c r="B9" s="30">
        <f>SUM(B13:B21)</f>
        <v>736282</v>
      </c>
      <c r="C9" s="30">
        <f>SUM(C13:C21)</f>
        <v>343662</v>
      </c>
      <c r="D9" s="30">
        <f>SUM(D13:D21)</f>
        <v>392620</v>
      </c>
      <c r="E9" s="30">
        <f>SUM(E13:E21)</f>
        <v>363632</v>
      </c>
      <c r="F9" s="31">
        <f>E9/B9*100</f>
        <v>49.387598773296098</v>
      </c>
      <c r="G9" s="30">
        <f>SUM(G13:G21)</f>
        <v>736282</v>
      </c>
      <c r="H9" s="30">
        <f t="shared" ref="H9:J9" si="4">SUM(H13:H21)</f>
        <v>343662</v>
      </c>
      <c r="I9" s="30">
        <f t="shared" si="4"/>
        <v>392620</v>
      </c>
      <c r="J9" s="30">
        <f t="shared" si="4"/>
        <v>363610</v>
      </c>
      <c r="K9" s="31">
        <f t="shared" si="3"/>
        <v>49.384610787714486</v>
      </c>
    </row>
    <row r="10" spans="1:12" s="22" customFormat="1" ht="25.05" customHeight="1" x14ac:dyDescent="0.25">
      <c r="A10" s="32"/>
      <c r="B10" s="4"/>
      <c r="C10" s="4"/>
      <c r="D10" s="4"/>
      <c r="E10" s="4"/>
      <c r="F10" s="4"/>
      <c r="G10" s="4"/>
      <c r="H10" s="4"/>
      <c r="I10" s="4"/>
      <c r="J10" s="4"/>
      <c r="K10" s="31"/>
    </row>
    <row r="11" spans="1:12" s="22" customFormat="1" ht="25.05" customHeight="1" x14ac:dyDescent="0.25">
      <c r="A11" s="23" t="s">
        <v>56</v>
      </c>
      <c r="B11" s="30">
        <f>SUM(B23,B26,B29,B33,B41,B47)</f>
        <v>141168</v>
      </c>
      <c r="C11" s="30">
        <f>SUM(C23,C26,C29,C33,C41,C47)</f>
        <v>66877</v>
      </c>
      <c r="D11" s="30">
        <f>SUM(D23,D26,D29,D33,D41,D47)</f>
        <v>74291</v>
      </c>
      <c r="E11" s="30">
        <f>SUM(E23,E26,E29,E33,E41,E47)</f>
        <v>80480</v>
      </c>
      <c r="F11" s="31">
        <f>E11/B11*100</f>
        <v>57.010087271902975</v>
      </c>
      <c r="G11" s="30">
        <f>G23+G26+G29+G33+G41+G47</f>
        <v>141168</v>
      </c>
      <c r="H11" s="30">
        <f t="shared" ref="H11:I11" si="5">H23+H26+H29+H33+H41+H47</f>
        <v>66877</v>
      </c>
      <c r="I11" s="30">
        <f t="shared" si="5"/>
        <v>74291</v>
      </c>
      <c r="J11" s="30">
        <f>J23+J26+J29+J33+J41+J47</f>
        <v>80475</v>
      </c>
      <c r="K11" s="31">
        <f t="shared" si="3"/>
        <v>57.006545392723559</v>
      </c>
    </row>
    <row r="12" spans="1:12" s="22" customFormat="1" ht="25.05" customHeight="1" x14ac:dyDescent="0.25">
      <c r="A12" s="28"/>
      <c r="B12" s="4"/>
      <c r="C12" s="4"/>
      <c r="D12" s="4"/>
      <c r="E12" s="4"/>
      <c r="F12" s="31"/>
      <c r="G12" s="4"/>
      <c r="H12" s="4"/>
      <c r="I12" s="4"/>
      <c r="J12" s="4"/>
      <c r="K12" s="31"/>
    </row>
    <row r="13" spans="1:12" s="22" customFormat="1" ht="25.95" customHeight="1" x14ac:dyDescent="0.25">
      <c r="A13" s="33" t="s">
        <v>23</v>
      </c>
      <c r="B13" s="30">
        <f>C13+D13</f>
        <v>328343</v>
      </c>
      <c r="C13" s="30">
        <v>152470</v>
      </c>
      <c r="D13" s="30">
        <v>175873</v>
      </c>
      <c r="E13" s="30">
        <v>163433</v>
      </c>
      <c r="F13" s="31">
        <f>E13/B13*100</f>
        <v>49.775082764060755</v>
      </c>
      <c r="G13" s="30">
        <f>H13+I13</f>
        <v>328343</v>
      </c>
      <c r="H13" s="30">
        <v>152470</v>
      </c>
      <c r="I13" s="30">
        <v>175873</v>
      </c>
      <c r="J13" s="30">
        <v>163417</v>
      </c>
      <c r="K13" s="31">
        <f t="shared" si="3"/>
        <v>49.770209811081706</v>
      </c>
    </row>
    <row r="14" spans="1:12" s="22" customFormat="1" ht="25.95" customHeight="1" x14ac:dyDescent="0.25">
      <c r="A14" s="33" t="s">
        <v>24</v>
      </c>
      <c r="B14" s="30">
        <f t="shared" ref="B14:B21" si="6">C14+D14</f>
        <v>132927</v>
      </c>
      <c r="C14" s="30">
        <v>62136</v>
      </c>
      <c r="D14" s="30">
        <v>70791</v>
      </c>
      <c r="E14" s="30">
        <v>60039</v>
      </c>
      <c r="F14" s="31">
        <f t="shared" ref="F14:F50" si="7">E14/B14*100</f>
        <v>45.166896115913246</v>
      </c>
      <c r="G14" s="30">
        <f t="shared" ref="G14:G21" si="8">H14+I14</f>
        <v>132927</v>
      </c>
      <c r="H14" s="30">
        <v>62136</v>
      </c>
      <c r="I14" s="30">
        <v>70791</v>
      </c>
      <c r="J14" s="30">
        <v>60040</v>
      </c>
      <c r="K14" s="31">
        <f t="shared" si="3"/>
        <v>45.167648408524983</v>
      </c>
    </row>
    <row r="15" spans="1:12" s="22" customFormat="1" ht="25.95" customHeight="1" x14ac:dyDescent="0.25">
      <c r="A15" s="33" t="s">
        <v>25</v>
      </c>
      <c r="B15" s="30">
        <f t="shared" si="6"/>
        <v>96932</v>
      </c>
      <c r="C15" s="30">
        <v>45452</v>
      </c>
      <c r="D15" s="30">
        <v>51480</v>
      </c>
      <c r="E15" s="30">
        <v>50605</v>
      </c>
      <c r="F15" s="31">
        <f t="shared" si="7"/>
        <v>52.206701605249037</v>
      </c>
      <c r="G15" s="30">
        <f t="shared" si="8"/>
        <v>96932</v>
      </c>
      <c r="H15" s="30">
        <v>45452</v>
      </c>
      <c r="I15" s="30">
        <v>51480</v>
      </c>
      <c r="J15" s="30">
        <v>50600</v>
      </c>
      <c r="K15" s="31">
        <f t="shared" si="3"/>
        <v>52.201543349977307</v>
      </c>
    </row>
    <row r="16" spans="1:12" s="22" customFormat="1" ht="25.95" customHeight="1" x14ac:dyDescent="0.25">
      <c r="A16" s="33" t="s">
        <v>26</v>
      </c>
      <c r="B16" s="30">
        <f t="shared" si="6"/>
        <v>41303</v>
      </c>
      <c r="C16" s="30">
        <v>19287</v>
      </c>
      <c r="D16" s="30">
        <v>22016</v>
      </c>
      <c r="E16" s="30">
        <v>19613</v>
      </c>
      <c r="F16" s="31">
        <f t="shared" si="7"/>
        <v>47.485654795051211</v>
      </c>
      <c r="G16" s="30">
        <f t="shared" si="8"/>
        <v>41303</v>
      </c>
      <c r="H16" s="30">
        <v>19287</v>
      </c>
      <c r="I16" s="30">
        <v>22016</v>
      </c>
      <c r="J16" s="30">
        <v>19614</v>
      </c>
      <c r="K16" s="31">
        <f t="shared" si="3"/>
        <v>47.488075926688133</v>
      </c>
    </row>
    <row r="17" spans="1:11" s="22" customFormat="1" ht="25.95" customHeight="1" x14ac:dyDescent="0.25">
      <c r="A17" s="33" t="s">
        <v>27</v>
      </c>
      <c r="B17" s="30">
        <f t="shared" si="6"/>
        <v>35494</v>
      </c>
      <c r="C17" s="30">
        <v>16485</v>
      </c>
      <c r="D17" s="30">
        <v>19009</v>
      </c>
      <c r="E17" s="30">
        <v>16343</v>
      </c>
      <c r="F17" s="31">
        <f t="shared" si="7"/>
        <v>46.044401870738717</v>
      </c>
      <c r="G17" s="30">
        <f t="shared" si="8"/>
        <v>35494</v>
      </c>
      <c r="H17" s="30">
        <v>16485</v>
      </c>
      <c r="I17" s="30">
        <v>19009</v>
      </c>
      <c r="J17" s="30">
        <v>16343</v>
      </c>
      <c r="K17" s="31">
        <f t="shared" si="3"/>
        <v>46.044401870738717</v>
      </c>
    </row>
    <row r="18" spans="1:11" s="22" customFormat="1" ht="25.95" customHeight="1" x14ac:dyDescent="0.25">
      <c r="A18" s="33" t="s">
        <v>28</v>
      </c>
      <c r="B18" s="30">
        <f t="shared" si="6"/>
        <v>48612</v>
      </c>
      <c r="C18" s="30">
        <v>23059</v>
      </c>
      <c r="D18" s="30">
        <v>25553</v>
      </c>
      <c r="E18" s="30">
        <v>25475</v>
      </c>
      <c r="F18" s="31">
        <f t="shared" si="7"/>
        <v>52.404756027318356</v>
      </c>
      <c r="G18" s="30">
        <f t="shared" si="8"/>
        <v>48612</v>
      </c>
      <c r="H18" s="30">
        <v>23059</v>
      </c>
      <c r="I18" s="30">
        <v>25553</v>
      </c>
      <c r="J18" s="30">
        <v>25476</v>
      </c>
      <c r="K18" s="31">
        <f t="shared" si="3"/>
        <v>52.406813132559861</v>
      </c>
    </row>
    <row r="19" spans="1:11" s="22" customFormat="1" ht="25.95" customHeight="1" x14ac:dyDescent="0.25">
      <c r="A19" s="33" t="s">
        <v>29</v>
      </c>
      <c r="B19" s="30">
        <f t="shared" si="6"/>
        <v>13891</v>
      </c>
      <c r="C19" s="30">
        <v>6512</v>
      </c>
      <c r="D19" s="30">
        <v>7379</v>
      </c>
      <c r="E19" s="30">
        <v>7465</v>
      </c>
      <c r="F19" s="31">
        <f t="shared" si="7"/>
        <v>53.739831545605064</v>
      </c>
      <c r="G19" s="30">
        <f t="shared" si="8"/>
        <v>13891</v>
      </c>
      <c r="H19" s="30">
        <v>6512</v>
      </c>
      <c r="I19" s="30">
        <v>7379</v>
      </c>
      <c r="J19" s="30">
        <v>7466</v>
      </c>
      <c r="K19" s="31">
        <f t="shared" si="3"/>
        <v>53.747030451371394</v>
      </c>
    </row>
    <row r="20" spans="1:11" s="22" customFormat="1" ht="25.95" customHeight="1" x14ac:dyDescent="0.25">
      <c r="A20" s="33" t="s">
        <v>30</v>
      </c>
      <c r="B20" s="30">
        <f t="shared" si="6"/>
        <v>23997</v>
      </c>
      <c r="C20" s="30">
        <v>11292</v>
      </c>
      <c r="D20" s="30">
        <v>12705</v>
      </c>
      <c r="E20" s="30">
        <v>12618</v>
      </c>
      <c r="F20" s="31">
        <f t="shared" si="7"/>
        <v>52.581572696587074</v>
      </c>
      <c r="G20" s="30">
        <f t="shared" si="8"/>
        <v>23997</v>
      </c>
      <c r="H20" s="30">
        <v>11292</v>
      </c>
      <c r="I20" s="30">
        <v>12705</v>
      </c>
      <c r="J20" s="30">
        <v>12617</v>
      </c>
      <c r="K20" s="31">
        <f t="shared" si="3"/>
        <v>52.577405509021958</v>
      </c>
    </row>
    <row r="21" spans="1:11" s="22" customFormat="1" ht="25.95" customHeight="1" x14ac:dyDescent="0.25">
      <c r="A21" s="33" t="s">
        <v>31</v>
      </c>
      <c r="B21" s="30">
        <f t="shared" si="6"/>
        <v>14783</v>
      </c>
      <c r="C21" s="30">
        <v>6969</v>
      </c>
      <c r="D21" s="30">
        <v>7814</v>
      </c>
      <c r="E21" s="30">
        <v>8041</v>
      </c>
      <c r="F21" s="31">
        <f t="shared" si="7"/>
        <v>54.393560170466074</v>
      </c>
      <c r="G21" s="30">
        <f t="shared" si="8"/>
        <v>14783</v>
      </c>
      <c r="H21" s="30">
        <v>6969</v>
      </c>
      <c r="I21" s="30">
        <v>7814</v>
      </c>
      <c r="J21" s="30">
        <v>8037</v>
      </c>
      <c r="K21" s="31">
        <f t="shared" si="3"/>
        <v>54.366502063180675</v>
      </c>
    </row>
    <row r="22" spans="1:11" s="22" customFormat="1" ht="25.05" customHeight="1" x14ac:dyDescent="0.25">
      <c r="A22" s="19"/>
      <c r="B22" s="52"/>
      <c r="C22" s="52"/>
      <c r="D22" s="52"/>
      <c r="E22" s="52"/>
      <c r="F22" s="53"/>
      <c r="G22" s="52"/>
      <c r="H22" s="54"/>
      <c r="I22" s="54"/>
      <c r="J22" s="54"/>
      <c r="K22" s="53"/>
    </row>
    <row r="23" spans="1:11" s="22" customFormat="1" ht="25.95" customHeight="1" x14ac:dyDescent="0.25">
      <c r="A23" s="34" t="s">
        <v>0</v>
      </c>
      <c r="B23" s="35">
        <f>B24</f>
        <v>20320</v>
      </c>
      <c r="C23" s="35">
        <f>C24</f>
        <v>9422</v>
      </c>
      <c r="D23" s="35">
        <f>D24</f>
        <v>10898</v>
      </c>
      <c r="E23" s="35">
        <f>E24</f>
        <v>9478</v>
      </c>
      <c r="F23" s="36">
        <f t="shared" si="7"/>
        <v>46.643700787401578</v>
      </c>
      <c r="G23" s="35">
        <f>G24</f>
        <v>20320</v>
      </c>
      <c r="H23" s="35">
        <f t="shared" ref="H23:J23" si="9">H24</f>
        <v>9422</v>
      </c>
      <c r="I23" s="35">
        <f t="shared" si="9"/>
        <v>10898</v>
      </c>
      <c r="J23" s="35">
        <f t="shared" si="9"/>
        <v>9476</v>
      </c>
      <c r="K23" s="36">
        <f t="shared" si="3"/>
        <v>46.633858267716541</v>
      </c>
    </row>
    <row r="24" spans="1:11" s="22" customFormat="1" ht="25.95" customHeight="1" x14ac:dyDescent="0.25">
      <c r="A24" s="33" t="s">
        <v>32</v>
      </c>
      <c r="B24" s="30">
        <f>C24+D24</f>
        <v>20320</v>
      </c>
      <c r="C24" s="30">
        <v>9422</v>
      </c>
      <c r="D24" s="30">
        <v>10898</v>
      </c>
      <c r="E24" s="30">
        <v>9478</v>
      </c>
      <c r="F24" s="31">
        <f t="shared" si="7"/>
        <v>46.643700787401578</v>
      </c>
      <c r="G24" s="30">
        <f>H24+I24</f>
        <v>20320</v>
      </c>
      <c r="H24" s="30">
        <v>9422</v>
      </c>
      <c r="I24" s="30">
        <v>10898</v>
      </c>
      <c r="J24" s="30">
        <v>9476</v>
      </c>
      <c r="K24" s="31">
        <f t="shared" si="3"/>
        <v>46.633858267716541</v>
      </c>
    </row>
    <row r="25" spans="1:11" s="22" customFormat="1" ht="25.05" customHeight="1" x14ac:dyDescent="0.25">
      <c r="A25" s="32"/>
      <c r="B25" s="30"/>
      <c r="C25" s="30"/>
      <c r="D25" s="30"/>
      <c r="E25" s="30"/>
      <c r="F25" s="53"/>
      <c r="G25" s="30"/>
      <c r="H25" s="30"/>
      <c r="I25" s="30"/>
      <c r="J25" s="30"/>
      <c r="K25" s="53"/>
    </row>
    <row r="26" spans="1:11" s="22" customFormat="1" ht="25.95" customHeight="1" x14ac:dyDescent="0.25">
      <c r="A26" s="34" t="s">
        <v>1</v>
      </c>
      <c r="B26" s="35">
        <f>B27</f>
        <v>7323</v>
      </c>
      <c r="C26" s="35">
        <f>C27</f>
        <v>3443</v>
      </c>
      <c r="D26" s="35">
        <f>D27</f>
        <v>3880</v>
      </c>
      <c r="E26" s="35">
        <f>E27</f>
        <v>4055</v>
      </c>
      <c r="F26" s="36">
        <f t="shared" si="7"/>
        <v>55.373480813874096</v>
      </c>
      <c r="G26" s="35">
        <f>G27</f>
        <v>7323</v>
      </c>
      <c r="H26" s="35">
        <f t="shared" ref="H26:J26" si="10">H27</f>
        <v>3443</v>
      </c>
      <c r="I26" s="35">
        <f t="shared" si="10"/>
        <v>3880</v>
      </c>
      <c r="J26" s="35">
        <f t="shared" si="10"/>
        <v>4053</v>
      </c>
      <c r="K26" s="36">
        <f t="shared" si="3"/>
        <v>55.346169602621877</v>
      </c>
    </row>
    <row r="27" spans="1:11" s="22" customFormat="1" ht="25.95" customHeight="1" x14ac:dyDescent="0.25">
      <c r="A27" s="33" t="s">
        <v>33</v>
      </c>
      <c r="B27" s="30">
        <f>C27+D27</f>
        <v>7323</v>
      </c>
      <c r="C27" s="30">
        <v>3443</v>
      </c>
      <c r="D27" s="30">
        <v>3880</v>
      </c>
      <c r="E27" s="30">
        <v>4055</v>
      </c>
      <c r="F27" s="31">
        <f t="shared" si="7"/>
        <v>55.373480813874096</v>
      </c>
      <c r="G27" s="30">
        <f>H27+I27</f>
        <v>7323</v>
      </c>
      <c r="H27" s="30">
        <v>3443</v>
      </c>
      <c r="I27" s="30">
        <v>3880</v>
      </c>
      <c r="J27" s="30">
        <v>4053</v>
      </c>
      <c r="K27" s="31">
        <f t="shared" si="3"/>
        <v>55.346169602621877</v>
      </c>
    </row>
    <row r="28" spans="1:11" s="22" customFormat="1" ht="25.05" customHeight="1" x14ac:dyDescent="0.25">
      <c r="A28" s="32"/>
      <c r="B28" s="30"/>
      <c r="C28" s="30"/>
      <c r="D28" s="30"/>
      <c r="E28" s="30"/>
      <c r="F28" s="53"/>
      <c r="G28" s="30"/>
      <c r="H28" s="30"/>
      <c r="I28" s="30"/>
      <c r="J28" s="30"/>
      <c r="K28" s="53"/>
    </row>
    <row r="29" spans="1:11" s="22" customFormat="1" ht="25.95" customHeight="1" x14ac:dyDescent="0.25">
      <c r="A29" s="34" t="s">
        <v>2</v>
      </c>
      <c r="B29" s="35">
        <f>SUM(B30:B31)</f>
        <v>21278</v>
      </c>
      <c r="C29" s="35">
        <f t="shared" ref="C29:E29" si="11">SUM(C30:C31)</f>
        <v>9996</v>
      </c>
      <c r="D29" s="35">
        <f t="shared" si="11"/>
        <v>11282</v>
      </c>
      <c r="E29" s="35">
        <f t="shared" si="11"/>
        <v>11357</v>
      </c>
      <c r="F29" s="36">
        <f t="shared" si="7"/>
        <v>53.374377291098781</v>
      </c>
      <c r="G29" s="35">
        <f>SUM(G30:G31)</f>
        <v>21278</v>
      </c>
      <c r="H29" s="35">
        <f t="shared" ref="H29:J29" si="12">SUM(H30:H31)</f>
        <v>9996</v>
      </c>
      <c r="I29" s="35">
        <f t="shared" si="12"/>
        <v>11282</v>
      </c>
      <c r="J29" s="35">
        <f t="shared" si="12"/>
        <v>11357</v>
      </c>
      <c r="K29" s="36">
        <f t="shared" si="3"/>
        <v>53.374377291098781</v>
      </c>
    </row>
    <row r="30" spans="1:11" s="22" customFormat="1" ht="25.95" customHeight="1" x14ac:dyDescent="0.25">
      <c r="A30" s="33" t="s">
        <v>34</v>
      </c>
      <c r="B30" s="30">
        <f>C30+D30</f>
        <v>15535</v>
      </c>
      <c r="C30" s="30">
        <v>7296</v>
      </c>
      <c r="D30" s="30">
        <v>8239</v>
      </c>
      <c r="E30" s="30">
        <v>8033</v>
      </c>
      <c r="F30" s="31">
        <f t="shared" si="7"/>
        <v>51.70904409398134</v>
      </c>
      <c r="G30" s="30">
        <f>H30+I30</f>
        <v>15535</v>
      </c>
      <c r="H30" s="30">
        <v>7296</v>
      </c>
      <c r="I30" s="30">
        <v>8239</v>
      </c>
      <c r="J30" s="30">
        <v>8033</v>
      </c>
      <c r="K30" s="31">
        <f t="shared" si="3"/>
        <v>51.70904409398134</v>
      </c>
    </row>
    <row r="31" spans="1:11" s="22" customFormat="1" ht="25.95" customHeight="1" x14ac:dyDescent="0.25">
      <c r="A31" s="33" t="s">
        <v>35</v>
      </c>
      <c r="B31" s="30">
        <f>C31+D31</f>
        <v>5743</v>
      </c>
      <c r="C31" s="30">
        <v>2700</v>
      </c>
      <c r="D31" s="30">
        <v>3043</v>
      </c>
      <c r="E31" s="30">
        <v>3324</v>
      </c>
      <c r="F31" s="31">
        <f t="shared" si="7"/>
        <v>57.879157234894649</v>
      </c>
      <c r="G31" s="30">
        <f>H31+I31</f>
        <v>5743</v>
      </c>
      <c r="H31" s="30">
        <v>2700</v>
      </c>
      <c r="I31" s="30">
        <v>3043</v>
      </c>
      <c r="J31" s="30">
        <v>3324</v>
      </c>
      <c r="K31" s="31">
        <f t="shared" si="3"/>
        <v>57.879157234894649</v>
      </c>
    </row>
    <row r="32" spans="1:11" s="22" customFormat="1" ht="25.05" customHeight="1" x14ac:dyDescent="0.25">
      <c r="A32" s="19"/>
      <c r="B32" s="52"/>
      <c r="C32" s="52"/>
      <c r="D32" s="52"/>
      <c r="E32" s="52"/>
      <c r="F32" s="53"/>
      <c r="G32" s="52"/>
      <c r="H32" s="54"/>
      <c r="I32" s="54"/>
      <c r="J32" s="54"/>
      <c r="K32" s="53"/>
    </row>
    <row r="33" spans="1:11" s="22" customFormat="1" ht="25.95" customHeight="1" x14ac:dyDescent="0.25">
      <c r="A33" s="37" t="s">
        <v>3</v>
      </c>
      <c r="B33" s="54">
        <f>SUM(B34:B39)</f>
        <v>55321</v>
      </c>
      <c r="C33" s="54">
        <f t="shared" ref="C33:E33" si="13">SUM(C34:C39)</f>
        <v>26265</v>
      </c>
      <c r="D33" s="54">
        <f t="shared" si="13"/>
        <v>29056</v>
      </c>
      <c r="E33" s="54">
        <f t="shared" si="13"/>
        <v>31256</v>
      </c>
      <c r="F33" s="36">
        <f t="shared" si="7"/>
        <v>56.499340214385128</v>
      </c>
      <c r="G33" s="54">
        <f>SUM(G34:G39)</f>
        <v>55321</v>
      </c>
      <c r="H33" s="54">
        <f t="shared" ref="H33:J33" si="14">SUM(H34:H39)</f>
        <v>26265</v>
      </c>
      <c r="I33" s="54">
        <f t="shared" si="14"/>
        <v>29056</v>
      </c>
      <c r="J33" s="54">
        <f t="shared" si="14"/>
        <v>31256</v>
      </c>
      <c r="K33" s="36">
        <f t="shared" si="3"/>
        <v>56.499340214385128</v>
      </c>
    </row>
    <row r="34" spans="1:11" s="22" customFormat="1" ht="25.95" customHeight="1" x14ac:dyDescent="0.25">
      <c r="A34" s="33" t="s">
        <v>36</v>
      </c>
      <c r="B34" s="30">
        <f>C34+D34</f>
        <v>16272</v>
      </c>
      <c r="C34" s="30">
        <v>7611</v>
      </c>
      <c r="D34" s="30">
        <v>8661</v>
      </c>
      <c r="E34" s="30">
        <v>8805</v>
      </c>
      <c r="F34" s="31">
        <f t="shared" si="7"/>
        <v>54.111356932153384</v>
      </c>
      <c r="G34" s="30">
        <f>H34+I34</f>
        <v>16272</v>
      </c>
      <c r="H34" s="30">
        <v>7611</v>
      </c>
      <c r="I34" s="30">
        <v>8661</v>
      </c>
      <c r="J34" s="30">
        <v>8805</v>
      </c>
      <c r="K34" s="31">
        <f t="shared" si="3"/>
        <v>54.111356932153384</v>
      </c>
    </row>
    <row r="35" spans="1:11" s="22" customFormat="1" ht="25.95" customHeight="1" x14ac:dyDescent="0.25">
      <c r="A35" s="33" t="s">
        <v>4</v>
      </c>
      <c r="B35" s="30">
        <f t="shared" ref="B35:B39" si="15">C35+D35</f>
        <v>13691</v>
      </c>
      <c r="C35" s="30">
        <v>6677</v>
      </c>
      <c r="D35" s="30">
        <v>7014</v>
      </c>
      <c r="E35" s="30">
        <v>7829</v>
      </c>
      <c r="F35" s="31">
        <f t="shared" si="7"/>
        <v>57.183551238039584</v>
      </c>
      <c r="G35" s="30">
        <f t="shared" ref="G35:G39" si="16">H35+I35</f>
        <v>13691</v>
      </c>
      <c r="H35" s="30">
        <v>6677</v>
      </c>
      <c r="I35" s="30">
        <v>7014</v>
      </c>
      <c r="J35" s="30">
        <v>7829</v>
      </c>
      <c r="K35" s="31">
        <f t="shared" si="3"/>
        <v>57.183551238039584</v>
      </c>
    </row>
    <row r="36" spans="1:11" s="22" customFormat="1" ht="25.95" customHeight="1" x14ac:dyDescent="0.25">
      <c r="A36" s="33" t="s">
        <v>37</v>
      </c>
      <c r="B36" s="30">
        <f t="shared" si="15"/>
        <v>847</v>
      </c>
      <c r="C36" s="30">
        <v>428</v>
      </c>
      <c r="D36" s="30">
        <v>419</v>
      </c>
      <c r="E36" s="30">
        <v>745</v>
      </c>
      <c r="F36" s="31">
        <f t="shared" si="7"/>
        <v>87.95749704840614</v>
      </c>
      <c r="G36" s="30">
        <f t="shared" si="16"/>
        <v>847</v>
      </c>
      <c r="H36" s="30">
        <v>428</v>
      </c>
      <c r="I36" s="30">
        <v>419</v>
      </c>
      <c r="J36" s="30">
        <v>745</v>
      </c>
      <c r="K36" s="31">
        <f t="shared" si="3"/>
        <v>87.95749704840614</v>
      </c>
    </row>
    <row r="37" spans="1:11" s="22" customFormat="1" ht="25.95" customHeight="1" x14ac:dyDescent="0.25">
      <c r="A37" s="33" t="s">
        <v>38</v>
      </c>
      <c r="B37" s="30">
        <f t="shared" si="15"/>
        <v>3903</v>
      </c>
      <c r="C37" s="30">
        <v>1791</v>
      </c>
      <c r="D37" s="30">
        <v>2112</v>
      </c>
      <c r="E37" s="30">
        <v>2140</v>
      </c>
      <c r="F37" s="31">
        <f t="shared" si="7"/>
        <v>54.829618242377656</v>
      </c>
      <c r="G37" s="30">
        <f t="shared" si="16"/>
        <v>3903</v>
      </c>
      <c r="H37" s="30">
        <v>1791</v>
      </c>
      <c r="I37" s="30">
        <v>2112</v>
      </c>
      <c r="J37" s="30">
        <v>2140</v>
      </c>
      <c r="K37" s="31">
        <f t="shared" si="3"/>
        <v>54.829618242377656</v>
      </c>
    </row>
    <row r="38" spans="1:11" s="22" customFormat="1" ht="25.95" customHeight="1" x14ac:dyDescent="0.25">
      <c r="A38" s="33" t="s">
        <v>39</v>
      </c>
      <c r="B38" s="30">
        <f t="shared" si="15"/>
        <v>12181</v>
      </c>
      <c r="C38" s="30">
        <v>5762</v>
      </c>
      <c r="D38" s="30">
        <v>6419</v>
      </c>
      <c r="E38" s="30">
        <v>6719</v>
      </c>
      <c r="F38" s="31">
        <f t="shared" si="7"/>
        <v>55.159674903538303</v>
      </c>
      <c r="G38" s="30">
        <f t="shared" si="16"/>
        <v>12181</v>
      </c>
      <c r="H38" s="30">
        <v>5762</v>
      </c>
      <c r="I38" s="30">
        <v>6419</v>
      </c>
      <c r="J38" s="30">
        <v>6719</v>
      </c>
      <c r="K38" s="31">
        <f t="shared" si="3"/>
        <v>55.159674903538303</v>
      </c>
    </row>
    <row r="39" spans="1:11" s="22" customFormat="1" ht="25.95" customHeight="1" x14ac:dyDescent="0.25">
      <c r="A39" s="33" t="s">
        <v>40</v>
      </c>
      <c r="B39" s="30">
        <f t="shared" si="15"/>
        <v>8427</v>
      </c>
      <c r="C39" s="30">
        <v>3996</v>
      </c>
      <c r="D39" s="30">
        <v>4431</v>
      </c>
      <c r="E39" s="30">
        <v>5018</v>
      </c>
      <c r="F39" s="31">
        <f t="shared" si="7"/>
        <v>59.546695146552743</v>
      </c>
      <c r="G39" s="30">
        <f t="shared" si="16"/>
        <v>8427</v>
      </c>
      <c r="H39" s="30">
        <v>3996</v>
      </c>
      <c r="I39" s="30">
        <v>4431</v>
      </c>
      <c r="J39" s="30">
        <v>5018</v>
      </c>
      <c r="K39" s="31">
        <f t="shared" si="3"/>
        <v>59.546695146552743</v>
      </c>
    </row>
    <row r="40" spans="1:11" s="22" customFormat="1" ht="25.05" customHeight="1" x14ac:dyDescent="0.25">
      <c r="A40" s="19"/>
      <c r="B40" s="52"/>
      <c r="C40" s="52"/>
      <c r="D40" s="52"/>
      <c r="E40" s="52"/>
      <c r="F40" s="53"/>
      <c r="G40" s="52"/>
      <c r="H40" s="54"/>
      <c r="I40" s="54"/>
      <c r="J40" s="54"/>
      <c r="K40" s="53"/>
    </row>
    <row r="41" spans="1:11" s="22" customFormat="1" ht="25.95" customHeight="1" x14ac:dyDescent="0.25">
      <c r="A41" s="37" t="s">
        <v>5</v>
      </c>
      <c r="B41" s="54">
        <f>SUM(B42:B45)</f>
        <v>21695</v>
      </c>
      <c r="C41" s="54">
        <f t="shared" ref="C41:E41" si="17">SUM(C42:C45)</f>
        <v>10429</v>
      </c>
      <c r="D41" s="54">
        <f t="shared" si="17"/>
        <v>11266</v>
      </c>
      <c r="E41" s="54">
        <f t="shared" si="17"/>
        <v>13374</v>
      </c>
      <c r="F41" s="36">
        <f t="shared" si="7"/>
        <v>61.645540447107628</v>
      </c>
      <c r="G41" s="54">
        <f>SUM(G42:G45)</f>
        <v>21695</v>
      </c>
      <c r="H41" s="54">
        <f t="shared" ref="H41:J41" si="18">SUM(H42:H45)</f>
        <v>10429</v>
      </c>
      <c r="I41" s="54">
        <f t="shared" si="18"/>
        <v>11266</v>
      </c>
      <c r="J41" s="54">
        <f t="shared" si="18"/>
        <v>13373</v>
      </c>
      <c r="K41" s="36">
        <f t="shared" si="3"/>
        <v>61.640931090112929</v>
      </c>
    </row>
    <row r="42" spans="1:11" s="22" customFormat="1" ht="25.95" customHeight="1" x14ac:dyDescent="0.25">
      <c r="A42" s="33" t="s">
        <v>6</v>
      </c>
      <c r="B42" s="30">
        <f>C42+D42</f>
        <v>14228</v>
      </c>
      <c r="C42" s="30">
        <v>6740</v>
      </c>
      <c r="D42" s="30">
        <v>7488</v>
      </c>
      <c r="E42" s="30">
        <v>7627</v>
      </c>
      <c r="F42" s="31">
        <f t="shared" si="7"/>
        <v>53.605566488613995</v>
      </c>
      <c r="G42" s="30">
        <f>H42+I42</f>
        <v>14228</v>
      </c>
      <c r="H42" s="30">
        <v>6740</v>
      </c>
      <c r="I42" s="30">
        <v>7488</v>
      </c>
      <c r="J42" s="30">
        <v>7626</v>
      </c>
      <c r="K42" s="31">
        <f t="shared" si="3"/>
        <v>53.59853809389935</v>
      </c>
    </row>
    <row r="43" spans="1:11" s="22" customFormat="1" ht="25.95" customHeight="1" x14ac:dyDescent="0.25">
      <c r="A43" s="33" t="s">
        <v>7</v>
      </c>
      <c r="B43" s="30">
        <f t="shared" ref="B43:B45" si="19">C43+D43</f>
        <v>1256</v>
      </c>
      <c r="C43" s="30">
        <v>620</v>
      </c>
      <c r="D43" s="30">
        <v>636</v>
      </c>
      <c r="E43" s="30">
        <v>1086</v>
      </c>
      <c r="F43" s="31">
        <f t="shared" si="7"/>
        <v>86.464968152866234</v>
      </c>
      <c r="G43" s="30">
        <f t="shared" ref="G43:G45" si="20">H43+I43</f>
        <v>1256</v>
      </c>
      <c r="H43" s="30">
        <v>620</v>
      </c>
      <c r="I43" s="30">
        <v>636</v>
      </c>
      <c r="J43" s="30">
        <v>1086</v>
      </c>
      <c r="K43" s="31">
        <f t="shared" si="3"/>
        <v>86.464968152866234</v>
      </c>
    </row>
    <row r="44" spans="1:11" s="22" customFormat="1" ht="25.95" customHeight="1" x14ac:dyDescent="0.25">
      <c r="A44" s="33" t="s">
        <v>8</v>
      </c>
      <c r="B44" s="30">
        <f t="shared" si="19"/>
        <v>2122</v>
      </c>
      <c r="C44" s="30">
        <v>1083</v>
      </c>
      <c r="D44" s="30">
        <v>1039</v>
      </c>
      <c r="E44" s="30">
        <v>1652</v>
      </c>
      <c r="F44" s="31">
        <f t="shared" si="7"/>
        <v>77.851083883129121</v>
      </c>
      <c r="G44" s="30">
        <f t="shared" si="20"/>
        <v>2122</v>
      </c>
      <c r="H44" s="30">
        <v>1083</v>
      </c>
      <c r="I44" s="30">
        <v>1039</v>
      </c>
      <c r="J44" s="30">
        <v>1652</v>
      </c>
      <c r="K44" s="31">
        <f t="shared" si="3"/>
        <v>77.851083883129121</v>
      </c>
    </row>
    <row r="45" spans="1:11" s="22" customFormat="1" ht="25.95" customHeight="1" x14ac:dyDescent="0.25">
      <c r="A45" s="38" t="s">
        <v>41</v>
      </c>
      <c r="B45" s="30">
        <f t="shared" si="19"/>
        <v>4089</v>
      </c>
      <c r="C45" s="30">
        <v>1986</v>
      </c>
      <c r="D45" s="30">
        <v>2103</v>
      </c>
      <c r="E45" s="30">
        <v>3009</v>
      </c>
      <c r="F45" s="31">
        <f t="shared" si="7"/>
        <v>73.587674247982392</v>
      </c>
      <c r="G45" s="30">
        <f t="shared" si="20"/>
        <v>4089</v>
      </c>
      <c r="H45" s="30">
        <v>1986</v>
      </c>
      <c r="I45" s="30">
        <v>2103</v>
      </c>
      <c r="J45" s="30">
        <v>3009</v>
      </c>
      <c r="K45" s="31">
        <f t="shared" si="3"/>
        <v>73.587674247982392</v>
      </c>
    </row>
    <row r="46" spans="1:11" s="22" customFormat="1" ht="25.05" customHeight="1" x14ac:dyDescent="0.25">
      <c r="A46" s="32"/>
      <c r="B46" s="30"/>
      <c r="C46" s="30"/>
      <c r="D46" s="30"/>
      <c r="E46" s="30"/>
      <c r="F46" s="53"/>
      <c r="G46" s="30"/>
      <c r="H46" s="30"/>
      <c r="I46" s="30"/>
      <c r="J46" s="30"/>
      <c r="K46" s="53"/>
    </row>
    <row r="47" spans="1:11" s="22" customFormat="1" ht="25.95" customHeight="1" x14ac:dyDescent="0.25">
      <c r="A47" s="34" t="s">
        <v>9</v>
      </c>
      <c r="B47" s="35">
        <f>SUM(B48:B50)</f>
        <v>15231</v>
      </c>
      <c r="C47" s="35">
        <f t="shared" ref="C47:E47" si="21">SUM(C48:C50)</f>
        <v>7322</v>
      </c>
      <c r="D47" s="35">
        <f t="shared" si="21"/>
        <v>7909</v>
      </c>
      <c r="E47" s="35">
        <f t="shared" si="21"/>
        <v>10960</v>
      </c>
      <c r="F47" s="36">
        <f t="shared" si="7"/>
        <v>71.95850567920688</v>
      </c>
      <c r="G47" s="35">
        <f>SUM(G48:G50)</f>
        <v>15231</v>
      </c>
      <c r="H47" s="35">
        <f t="shared" ref="H47:J47" si="22">SUM(H48:H50)</f>
        <v>7322</v>
      </c>
      <c r="I47" s="35">
        <f t="shared" si="22"/>
        <v>7909</v>
      </c>
      <c r="J47" s="35">
        <f t="shared" si="22"/>
        <v>10960</v>
      </c>
      <c r="K47" s="36">
        <f t="shared" si="3"/>
        <v>71.95850567920688</v>
      </c>
    </row>
    <row r="48" spans="1:11" s="22" customFormat="1" ht="25.95" customHeight="1" x14ac:dyDescent="0.25">
      <c r="A48" s="33" t="s">
        <v>10</v>
      </c>
      <c r="B48" s="30">
        <f>C48+D48</f>
        <v>9428</v>
      </c>
      <c r="C48" s="30">
        <v>4526</v>
      </c>
      <c r="D48" s="30">
        <v>4902</v>
      </c>
      <c r="E48" s="22">
        <v>6561</v>
      </c>
      <c r="F48" s="31">
        <f t="shared" si="7"/>
        <v>69.590581247348325</v>
      </c>
      <c r="G48" s="30">
        <f>H48+I48</f>
        <v>9428</v>
      </c>
      <c r="H48" s="30">
        <v>4526</v>
      </c>
      <c r="I48" s="30">
        <v>4902</v>
      </c>
      <c r="J48" s="30">
        <v>6561</v>
      </c>
      <c r="K48" s="31">
        <f t="shared" si="3"/>
        <v>69.590581247348325</v>
      </c>
    </row>
    <row r="49" spans="1:11" s="22" customFormat="1" ht="25.95" customHeight="1" x14ac:dyDescent="0.25">
      <c r="A49" s="33" t="s">
        <v>11</v>
      </c>
      <c r="B49" s="30">
        <f t="shared" ref="B49:B50" si="23">C49+D49</f>
        <v>3053</v>
      </c>
      <c r="C49" s="30">
        <v>1458</v>
      </c>
      <c r="D49" s="30">
        <v>1595</v>
      </c>
      <c r="E49" s="30">
        <v>2303</v>
      </c>
      <c r="F49" s="31">
        <f t="shared" si="7"/>
        <v>75.433999344906638</v>
      </c>
      <c r="G49" s="30">
        <f t="shared" ref="G49:G50" si="24">H49+I49</f>
        <v>3053</v>
      </c>
      <c r="H49" s="30">
        <v>1458</v>
      </c>
      <c r="I49" s="30">
        <v>1595</v>
      </c>
      <c r="J49" s="30">
        <v>2303</v>
      </c>
      <c r="K49" s="31">
        <f t="shared" si="3"/>
        <v>75.433999344906638</v>
      </c>
    </row>
    <row r="50" spans="1:11" s="22" customFormat="1" ht="25.95" customHeight="1" x14ac:dyDescent="0.25">
      <c r="A50" s="33" t="s">
        <v>12</v>
      </c>
      <c r="B50" s="30">
        <f t="shared" si="23"/>
        <v>2750</v>
      </c>
      <c r="C50" s="39">
        <v>1338</v>
      </c>
      <c r="D50" s="39">
        <v>1412</v>
      </c>
      <c r="E50" s="30">
        <v>2096</v>
      </c>
      <c r="F50" s="31">
        <f t="shared" si="7"/>
        <v>76.218181818181819</v>
      </c>
      <c r="G50" s="30">
        <f t="shared" si="24"/>
        <v>2750</v>
      </c>
      <c r="H50" s="39">
        <v>1338</v>
      </c>
      <c r="I50" s="39">
        <v>1412</v>
      </c>
      <c r="J50" s="39">
        <v>2096</v>
      </c>
      <c r="K50" s="31">
        <f t="shared" si="3"/>
        <v>76.218181818181819</v>
      </c>
    </row>
    <row r="51" spans="1:11" s="22" customFormat="1" ht="25.05" customHeight="1" x14ac:dyDescent="0.25">
      <c r="A51" s="40"/>
      <c r="B51" s="41"/>
      <c r="C51" s="41"/>
      <c r="D51" s="41"/>
      <c r="E51" s="41"/>
      <c r="F51" s="41"/>
      <c r="G51" s="42"/>
      <c r="H51" s="43"/>
      <c r="I51" s="43"/>
      <c r="J51" s="43"/>
      <c r="K51" s="41"/>
    </row>
    <row r="52" spans="1:11" s="22" customFormat="1" ht="82.5" customHeight="1" x14ac:dyDescent="0.25">
      <c r="A52" s="66" t="s">
        <v>57</v>
      </c>
      <c r="B52" s="66"/>
      <c r="C52" s="66"/>
      <c r="D52" s="66"/>
      <c r="E52" s="66"/>
      <c r="F52" s="66"/>
      <c r="G52" s="66"/>
      <c r="H52" s="66"/>
      <c r="I52" s="66"/>
      <c r="J52" s="66"/>
      <c r="K52" s="66"/>
    </row>
    <row r="53" spans="1:11" s="22" customFormat="1" ht="26.25" customHeight="1" x14ac:dyDescent="0.25">
      <c r="A53" s="44"/>
      <c r="B53" s="20"/>
      <c r="C53" s="20"/>
      <c r="D53" s="20"/>
      <c r="E53" s="20"/>
      <c r="F53" s="20"/>
      <c r="G53" s="20"/>
      <c r="H53" s="20"/>
      <c r="I53" s="20"/>
      <c r="J53" s="20"/>
      <c r="K53" s="20"/>
    </row>
    <row r="54" spans="1:11" s="22" customFormat="1" ht="26.25" customHeight="1" x14ac:dyDescent="0.25">
      <c r="A54" s="44"/>
      <c r="B54" s="20"/>
      <c r="C54" s="20"/>
      <c r="D54" s="20"/>
      <c r="E54" s="20"/>
      <c r="F54" s="20"/>
      <c r="G54" s="20"/>
      <c r="H54" s="20"/>
      <c r="I54" s="20"/>
      <c r="J54" s="20"/>
      <c r="K54" s="20"/>
    </row>
    <row r="55" spans="1:11" s="22" customFormat="1" ht="26.25" customHeight="1" x14ac:dyDescent="0.25">
      <c r="A55" s="44"/>
      <c r="B55" s="20"/>
      <c r="C55" s="20"/>
      <c r="D55" s="20"/>
      <c r="E55" s="20"/>
      <c r="F55" s="20"/>
      <c r="G55" s="20"/>
      <c r="H55" s="20"/>
      <c r="I55" s="20"/>
      <c r="J55" s="20"/>
      <c r="K55" s="20"/>
    </row>
    <row r="56" spans="1:11" ht="82.5" customHeight="1" x14ac:dyDescent="0.15"/>
  </sheetData>
  <mergeCells count="8">
    <mergeCell ref="A52:K52"/>
    <mergeCell ref="A1:K1"/>
    <mergeCell ref="A2:K2"/>
    <mergeCell ref="B3:K3"/>
    <mergeCell ref="B4:D4"/>
    <mergeCell ref="E4:F4"/>
    <mergeCell ref="G4:I4"/>
    <mergeCell ref="J4:K4"/>
  </mergeCells>
  <phoneticPr fontId="1"/>
  <pageMargins left="0.94488188976377963" right="0.94488188976377963" top="0.78740157480314965" bottom="0.39370078740157483" header="0.51181102362204722" footer="0.51181102362204722"/>
  <pageSetup paperSize="9" scale="55" orientation="portrait" r:id="rId1"/>
  <headerFooter>
    <oddHeader>&amp;R&amp;"ＭＳ 明朝,標準"&amp;22公務員、選挙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225(1)</vt:lpstr>
      <vt:lpstr>225(2)</vt:lpstr>
      <vt:lpstr>'225(1)'!Print_Area</vt:lpstr>
      <vt:lpstr>'225(2)'!Print_Area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2026-02-10T06:39:37Z</cp:lastPrinted>
  <dcterms:created xsi:type="dcterms:W3CDTF">1997-12-12T06:11:09Z</dcterms:created>
  <dcterms:modified xsi:type="dcterms:W3CDTF">2026-04-20T00:01:57Z</dcterms:modified>
</cp:coreProperties>
</file>