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101~150\"/>
    </mc:Choice>
  </mc:AlternateContent>
  <xr:revisionPtr revIDLastSave="0" documentId="13_ncr:1_{55CA7083-8873-4155-B535-F0BFA647EB7B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42-119" sheetId="8" r:id="rId1"/>
  </sheets>
  <definedNames>
    <definedName name="_xlnm.Print_Area" localSheetId="0">'142-119'!$A$1:$AD$106</definedName>
    <definedName name="愛知">#REF!</definedName>
    <definedName name="愛媛">#REF!</definedName>
    <definedName name="茨城">#REF!</definedName>
    <definedName name="岡山">#REF!</definedName>
    <definedName name="沖縄">#REF!</definedName>
    <definedName name="岩手">#REF!</definedName>
    <definedName name="宮崎">#REF!</definedName>
    <definedName name="宮城">#REF!</definedName>
    <definedName name="京都">#REF!</definedName>
    <definedName name="熊本">#REF!</definedName>
    <definedName name="広島">#REF!</definedName>
    <definedName name="香川">#REF!</definedName>
    <definedName name="高知">#REF!</definedName>
    <definedName name="佐賀">#REF!</definedName>
    <definedName name="三重">#REF!</definedName>
    <definedName name="山形">#REF!</definedName>
    <definedName name="山口">#REF!</definedName>
    <definedName name="鹿児島">#REF!</definedName>
    <definedName name="秋田">#REF!</definedName>
    <definedName name="新潟">#REF!</definedName>
    <definedName name="神奈川">#REF!</definedName>
    <definedName name="青森">#REF!</definedName>
    <definedName name="静岡">#REF!</definedName>
    <definedName name="石川">#REF!</definedName>
    <definedName name="千葉">#REF!</definedName>
    <definedName name="大阪">#REF!</definedName>
    <definedName name="大分">#REF!</definedName>
    <definedName name="長崎">#REF!</definedName>
    <definedName name="鳥取">#REF!</definedName>
    <definedName name="島根">#REF!</definedName>
    <definedName name="東京">#REF!</definedName>
    <definedName name="徳島">#REF!</definedName>
    <definedName name="富山">#REF!</definedName>
    <definedName name="福井">#REF!</definedName>
    <definedName name="福岡">#REF!</definedName>
    <definedName name="福島">#REF!</definedName>
    <definedName name="兵庫">#REF!</definedName>
    <definedName name="北海道">#REF!</definedName>
    <definedName name="和歌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6" i="8" l="1"/>
  <c r="G96" i="8"/>
  <c r="E96" i="8"/>
  <c r="AD96" i="8"/>
  <c r="AD86" i="8"/>
  <c r="AD75" i="8"/>
  <c r="AD58" i="8"/>
  <c r="AD41" i="8"/>
  <c r="AD29" i="8"/>
  <c r="AD21" i="8"/>
  <c r="AD8" i="8"/>
  <c r="AD6" i="8" s="1"/>
  <c r="AC96" i="8"/>
  <c r="AC86" i="8"/>
  <c r="AC75" i="8"/>
  <c r="AC58" i="8"/>
  <c r="AC41" i="8"/>
  <c r="AC29" i="8"/>
  <c r="AC21" i="8"/>
  <c r="AC8" i="8"/>
  <c r="AB96" i="8"/>
  <c r="AB86" i="8"/>
  <c r="AB75" i="8"/>
  <c r="AB58" i="8"/>
  <c r="AB41" i="8"/>
  <c r="AB29" i="8"/>
  <c r="AB21" i="8"/>
  <c r="AB8" i="8"/>
  <c r="AA96" i="8"/>
  <c r="AA86" i="8"/>
  <c r="AA75" i="8"/>
  <c r="AA58" i="8"/>
  <c r="AA41" i="8"/>
  <c r="AA29" i="8"/>
  <c r="AA21" i="8"/>
  <c r="AA8" i="8"/>
  <c r="AA6" i="8" s="1"/>
  <c r="Z96" i="8"/>
  <c r="Z86" i="8"/>
  <c r="Z75" i="8"/>
  <c r="Z58" i="8"/>
  <c r="Z41" i="8"/>
  <c r="Z29" i="8"/>
  <c r="Z21" i="8"/>
  <c r="Z8" i="8"/>
  <c r="Y96" i="8"/>
  <c r="Y86" i="8"/>
  <c r="Y75" i="8"/>
  <c r="Y58" i="8"/>
  <c r="Y41" i="8"/>
  <c r="Y29" i="8"/>
  <c r="Y21" i="8"/>
  <c r="Y8" i="8"/>
  <c r="X96" i="8"/>
  <c r="X86" i="8"/>
  <c r="X75" i="8"/>
  <c r="X58" i="8"/>
  <c r="X41" i="8"/>
  <c r="X29" i="8"/>
  <c r="X21" i="8"/>
  <c r="X8" i="8"/>
  <c r="W96" i="8"/>
  <c r="W6" i="8" s="1"/>
  <c r="W86" i="8"/>
  <c r="W75" i="8"/>
  <c r="W58" i="8"/>
  <c r="W41" i="8"/>
  <c r="W29" i="8"/>
  <c r="W21" i="8"/>
  <c r="W8" i="8"/>
  <c r="V96" i="8"/>
  <c r="V86" i="8"/>
  <c r="V75" i="8"/>
  <c r="V58" i="8"/>
  <c r="V41" i="8"/>
  <c r="V29" i="8"/>
  <c r="V21" i="8"/>
  <c r="V8" i="8"/>
  <c r="P96" i="8"/>
  <c r="P86" i="8"/>
  <c r="P75" i="8"/>
  <c r="P58" i="8"/>
  <c r="P41" i="8"/>
  <c r="P29" i="8"/>
  <c r="P6" i="8" s="1"/>
  <c r="P21" i="8"/>
  <c r="P8" i="8"/>
  <c r="O96" i="8"/>
  <c r="O86" i="8"/>
  <c r="O6" i="8" s="1"/>
  <c r="O75" i="8"/>
  <c r="O58" i="8"/>
  <c r="O41" i="8"/>
  <c r="O29" i="8"/>
  <c r="O21" i="8"/>
  <c r="O8" i="8"/>
  <c r="N96" i="8"/>
  <c r="N86" i="8"/>
  <c r="N75" i="8"/>
  <c r="N58" i="8"/>
  <c r="N41" i="8"/>
  <c r="N29" i="8"/>
  <c r="N21" i="8"/>
  <c r="N8" i="8"/>
  <c r="M96" i="8"/>
  <c r="M86" i="8"/>
  <c r="M75" i="8"/>
  <c r="M58" i="8"/>
  <c r="M41" i="8"/>
  <c r="M29" i="8"/>
  <c r="M21" i="8"/>
  <c r="M8" i="8"/>
  <c r="L96" i="8"/>
  <c r="L86" i="8"/>
  <c r="L75" i="8"/>
  <c r="L58" i="8"/>
  <c r="L41" i="8"/>
  <c r="L29" i="8"/>
  <c r="L21" i="8"/>
  <c r="L6" i="8" s="1"/>
  <c r="L8" i="8"/>
  <c r="K96" i="8"/>
  <c r="K86" i="8"/>
  <c r="K75" i="8"/>
  <c r="K6" i="8" s="1"/>
  <c r="K58" i="8"/>
  <c r="K41" i="8"/>
  <c r="K29" i="8"/>
  <c r="K21" i="8"/>
  <c r="K8" i="8"/>
  <c r="J96" i="8"/>
  <c r="J86" i="8"/>
  <c r="J75" i="8"/>
  <c r="J58" i="8"/>
  <c r="J41" i="8"/>
  <c r="J29" i="8"/>
  <c r="J21" i="8"/>
  <c r="J8" i="8"/>
  <c r="I86" i="8"/>
  <c r="I75" i="8"/>
  <c r="I58" i="8"/>
  <c r="I41" i="8"/>
  <c r="I29" i="8"/>
  <c r="I21" i="8"/>
  <c r="I8" i="8"/>
  <c r="H96" i="8"/>
  <c r="H86" i="8"/>
  <c r="H75" i="8"/>
  <c r="H58" i="8"/>
  <c r="H41" i="8"/>
  <c r="H29" i="8"/>
  <c r="H21" i="8"/>
  <c r="H8" i="8"/>
  <c r="U96" i="8"/>
  <c r="U86" i="8"/>
  <c r="U75" i="8"/>
  <c r="U58" i="8"/>
  <c r="U41" i="8"/>
  <c r="U29" i="8"/>
  <c r="U21" i="8"/>
  <c r="U8" i="8"/>
  <c r="Z6" i="8" l="1"/>
  <c r="Y6" i="8"/>
  <c r="AB6" i="8"/>
  <c r="X6" i="8"/>
  <c r="V6" i="8"/>
  <c r="U6" i="8"/>
  <c r="M6" i="8"/>
  <c r="N6" i="8"/>
  <c r="J6" i="8"/>
  <c r="I6" i="8"/>
  <c r="AC6" i="8"/>
  <c r="H6" i="8"/>
  <c r="C99" i="8" l="1"/>
  <c r="C104" i="8"/>
  <c r="C97" i="8"/>
  <c r="C42" i="8"/>
  <c r="Q105" i="8"/>
  <c r="C105" i="8"/>
  <c r="Q104" i="8"/>
  <c r="Q103" i="8"/>
  <c r="C103" i="8"/>
  <c r="Q102" i="8"/>
  <c r="C102" i="8"/>
  <c r="Q101" i="8"/>
  <c r="C101" i="8"/>
  <c r="Q100" i="8"/>
  <c r="C100" i="8"/>
  <c r="Q99" i="8"/>
  <c r="Q98" i="8"/>
  <c r="C98" i="8"/>
  <c r="Q97" i="8"/>
  <c r="T96" i="8"/>
  <c r="S96" i="8"/>
  <c r="R96" i="8"/>
  <c r="F96" i="8"/>
  <c r="D96" i="8"/>
  <c r="Q94" i="8"/>
  <c r="C94" i="8"/>
  <c r="Q93" i="8"/>
  <c r="C93" i="8"/>
  <c r="Q92" i="8"/>
  <c r="C92" i="8"/>
  <c r="Q91" i="8"/>
  <c r="C91" i="8"/>
  <c r="Q90" i="8"/>
  <c r="C90" i="8"/>
  <c r="Q89" i="8"/>
  <c r="C89" i="8"/>
  <c r="Q88" i="8"/>
  <c r="C88" i="8"/>
  <c r="Q87" i="8"/>
  <c r="C87" i="8"/>
  <c r="T86" i="8"/>
  <c r="S86" i="8"/>
  <c r="R86" i="8"/>
  <c r="G86" i="8"/>
  <c r="F86" i="8"/>
  <c r="E86" i="8"/>
  <c r="D86" i="8"/>
  <c r="Q84" i="8"/>
  <c r="C84" i="8"/>
  <c r="Q83" i="8"/>
  <c r="C83" i="8"/>
  <c r="Q82" i="8"/>
  <c r="C82" i="8"/>
  <c r="Q81" i="8"/>
  <c r="C81" i="8"/>
  <c r="Q80" i="8"/>
  <c r="C80" i="8"/>
  <c r="Q79" i="8"/>
  <c r="C79" i="8"/>
  <c r="Q78" i="8"/>
  <c r="C78" i="8"/>
  <c r="Q77" i="8"/>
  <c r="C77" i="8"/>
  <c r="Q76" i="8"/>
  <c r="C76" i="8"/>
  <c r="T75" i="8"/>
  <c r="S75" i="8"/>
  <c r="R75" i="8"/>
  <c r="G75" i="8"/>
  <c r="F75" i="8"/>
  <c r="E75" i="8"/>
  <c r="D75" i="8"/>
  <c r="Q73" i="8"/>
  <c r="C73" i="8"/>
  <c r="Q72" i="8"/>
  <c r="C72" i="8"/>
  <c r="Q71" i="8"/>
  <c r="C71" i="8"/>
  <c r="Q70" i="8"/>
  <c r="C70" i="8"/>
  <c r="Q69" i="8"/>
  <c r="C69" i="8"/>
  <c r="Q68" i="8"/>
  <c r="C68" i="8"/>
  <c r="Q67" i="8"/>
  <c r="C67" i="8"/>
  <c r="Q66" i="8"/>
  <c r="C66" i="8"/>
  <c r="Q65" i="8"/>
  <c r="C65" i="8"/>
  <c r="Q64" i="8"/>
  <c r="C64" i="8"/>
  <c r="Q63" i="8"/>
  <c r="C63" i="8"/>
  <c r="Q62" i="8"/>
  <c r="C62" i="8"/>
  <c r="Q61" i="8"/>
  <c r="C61" i="8"/>
  <c r="Q60" i="8"/>
  <c r="C60" i="8"/>
  <c r="Q59" i="8"/>
  <c r="C59" i="8"/>
  <c r="T58" i="8"/>
  <c r="S58" i="8"/>
  <c r="R58" i="8"/>
  <c r="G58" i="8"/>
  <c r="F58" i="8"/>
  <c r="E58" i="8"/>
  <c r="D58" i="8"/>
  <c r="Q56" i="8"/>
  <c r="C56" i="8"/>
  <c r="Q55" i="8"/>
  <c r="C55" i="8"/>
  <c r="Q54" i="8"/>
  <c r="C54" i="8"/>
  <c r="Q53" i="8"/>
  <c r="C53" i="8"/>
  <c r="Q52" i="8"/>
  <c r="C52" i="8"/>
  <c r="Q51" i="8"/>
  <c r="C51" i="8"/>
  <c r="Q50" i="8"/>
  <c r="C50" i="8"/>
  <c r="Q49" i="8"/>
  <c r="C49" i="8"/>
  <c r="Q48" i="8"/>
  <c r="C48" i="8"/>
  <c r="Q47" i="8"/>
  <c r="C47" i="8"/>
  <c r="Q46" i="8"/>
  <c r="C46" i="8"/>
  <c r="Q45" i="8"/>
  <c r="C45" i="8"/>
  <c r="Q44" i="8"/>
  <c r="C44" i="8"/>
  <c r="Q43" i="8"/>
  <c r="C43" i="8"/>
  <c r="Q42" i="8"/>
  <c r="T41" i="8"/>
  <c r="S41" i="8"/>
  <c r="R41" i="8"/>
  <c r="G41" i="8"/>
  <c r="F41" i="8"/>
  <c r="E41" i="8"/>
  <c r="D41" i="8"/>
  <c r="Q39" i="8"/>
  <c r="C39" i="8"/>
  <c r="Q38" i="8"/>
  <c r="C38" i="8"/>
  <c r="Q37" i="8"/>
  <c r="C37" i="8"/>
  <c r="Q36" i="8"/>
  <c r="C36" i="8"/>
  <c r="Q35" i="8"/>
  <c r="C35" i="8"/>
  <c r="Q34" i="8"/>
  <c r="C34" i="8"/>
  <c r="Q33" i="8"/>
  <c r="C33" i="8"/>
  <c r="Q32" i="8"/>
  <c r="C32" i="8"/>
  <c r="Q31" i="8"/>
  <c r="C31" i="8"/>
  <c r="Q30" i="8"/>
  <c r="C30" i="8"/>
  <c r="T29" i="8"/>
  <c r="S29" i="8"/>
  <c r="R29" i="8"/>
  <c r="G29" i="8"/>
  <c r="F29" i="8"/>
  <c r="E29" i="8"/>
  <c r="D29" i="8"/>
  <c r="Q27" i="8"/>
  <c r="C27" i="8"/>
  <c r="Q26" i="8"/>
  <c r="C26" i="8"/>
  <c r="Q25" i="8"/>
  <c r="C25" i="8"/>
  <c r="Q24" i="8"/>
  <c r="C24" i="8"/>
  <c r="Q23" i="8"/>
  <c r="C23" i="8"/>
  <c r="Q22" i="8"/>
  <c r="C22" i="8"/>
  <c r="T21" i="8"/>
  <c r="S21" i="8"/>
  <c r="R21" i="8"/>
  <c r="G21" i="8"/>
  <c r="F21" i="8"/>
  <c r="E21" i="8"/>
  <c r="D21" i="8"/>
  <c r="Q19" i="8"/>
  <c r="C19" i="8"/>
  <c r="Q18" i="8"/>
  <c r="C18" i="8"/>
  <c r="Q17" i="8"/>
  <c r="C17" i="8"/>
  <c r="Q16" i="8"/>
  <c r="C16" i="8"/>
  <c r="Q15" i="8"/>
  <c r="C15" i="8"/>
  <c r="Q14" i="8"/>
  <c r="C14" i="8"/>
  <c r="Q13" i="8"/>
  <c r="C13" i="8"/>
  <c r="Q12" i="8"/>
  <c r="C12" i="8"/>
  <c r="Q11" i="8"/>
  <c r="C11" i="8"/>
  <c r="Q10" i="8"/>
  <c r="C10" i="8"/>
  <c r="Q9" i="8"/>
  <c r="C9" i="8"/>
  <c r="T8" i="8"/>
  <c r="S8" i="8"/>
  <c r="R8" i="8"/>
  <c r="G8" i="8"/>
  <c r="F8" i="8"/>
  <c r="E8" i="8"/>
  <c r="D8" i="8"/>
  <c r="E6" i="8" l="1"/>
  <c r="S6" i="8"/>
  <c r="Q86" i="8"/>
  <c r="Q29" i="8"/>
  <c r="R6" i="8"/>
  <c r="G6" i="8"/>
  <c r="F6" i="8"/>
  <c r="C75" i="8"/>
  <c r="T6" i="8"/>
  <c r="Q75" i="8"/>
  <c r="Q58" i="8"/>
  <c r="Q21" i="8"/>
  <c r="C96" i="8"/>
  <c r="Q41" i="8"/>
  <c r="Q96" i="8"/>
  <c r="Q8" i="8"/>
  <c r="C86" i="8"/>
  <c r="C58" i="8"/>
  <c r="C41" i="8"/>
  <c r="C29" i="8"/>
  <c r="C21" i="8"/>
  <c r="C8" i="8"/>
  <c r="D6" i="8"/>
  <c r="Q6" i="8" l="1"/>
  <c r="C6" i="8"/>
</calcChain>
</file>

<file path=xl/sharedStrings.xml><?xml version="1.0" encoding="utf-8"?>
<sst xmlns="http://schemas.openxmlformats.org/spreadsheetml/2006/main" count="127" uniqueCount="113">
  <si>
    <t>単位：ｔ</t>
  </si>
  <si>
    <t>輸    ・    移     入</t>
    <phoneticPr fontId="4"/>
  </si>
  <si>
    <t>細島港</t>
  </si>
  <si>
    <t>宮崎港</t>
  </si>
  <si>
    <t>油津港</t>
  </si>
  <si>
    <t>古江港</t>
  </si>
  <si>
    <t>熊野江港</t>
  </si>
  <si>
    <t>延岡港</t>
  </si>
  <si>
    <t>延岡新港</t>
  </si>
  <si>
    <t>美々津港</t>
  </si>
  <si>
    <t>内海港</t>
  </si>
  <si>
    <t>外浦港</t>
  </si>
  <si>
    <t>福島港</t>
  </si>
  <si>
    <t>総　　数</t>
  </si>
  <si>
    <t>農水産品</t>
    <rPh sb="1" eb="2">
      <t>ミズ</t>
    </rPh>
    <phoneticPr fontId="4"/>
  </si>
  <si>
    <t>豆    類</t>
    <rPh sb="0" eb="6">
      <t>マメルイ</t>
    </rPh>
    <phoneticPr fontId="4"/>
  </si>
  <si>
    <t>その他雑穀</t>
    <rPh sb="2" eb="3">
      <t>タ</t>
    </rPh>
    <rPh sb="3" eb="5">
      <t>ザッコク</t>
    </rPh>
    <phoneticPr fontId="4"/>
  </si>
  <si>
    <t>その他農産品</t>
    <rPh sb="5" eb="6">
      <t>ヒン</t>
    </rPh>
    <phoneticPr fontId="4"/>
  </si>
  <si>
    <t>製    材</t>
    <rPh sb="0" eb="6">
      <t>セイザイ</t>
    </rPh>
    <phoneticPr fontId="4"/>
  </si>
  <si>
    <t>木材チップ</t>
    <rPh sb="0" eb="2">
      <t>モクザイ</t>
    </rPh>
    <phoneticPr fontId="4"/>
  </si>
  <si>
    <t>その他材産品</t>
    <rPh sb="4" eb="6">
      <t>サンピン</t>
    </rPh>
    <phoneticPr fontId="4"/>
  </si>
  <si>
    <t>石    材</t>
    <rPh sb="0" eb="6">
      <t>セキザイ</t>
    </rPh>
    <phoneticPr fontId="4"/>
  </si>
  <si>
    <t>金属機械工業品</t>
  </si>
  <si>
    <t>鋼    材</t>
    <rPh sb="0" eb="6">
      <t>コウザイ</t>
    </rPh>
    <phoneticPr fontId="4"/>
  </si>
  <si>
    <t>鉄道車両</t>
    <rPh sb="0" eb="2">
      <t>テツドウ</t>
    </rPh>
    <rPh sb="2" eb="4">
      <t>シャリョウ</t>
    </rPh>
    <phoneticPr fontId="4"/>
  </si>
  <si>
    <t>完成自動車</t>
    <rPh sb="0" eb="2">
      <t>カンセイ</t>
    </rPh>
    <rPh sb="2" eb="5">
      <t>ジドウシャ</t>
    </rPh>
    <phoneticPr fontId="4"/>
  </si>
  <si>
    <t>その他輸送用車両</t>
    <rPh sb="2" eb="3">
      <t>タ</t>
    </rPh>
    <rPh sb="3" eb="6">
      <t>ユソウヨウ</t>
    </rPh>
    <rPh sb="6" eb="8">
      <t>シャリョウ</t>
    </rPh>
    <phoneticPr fontId="4"/>
  </si>
  <si>
    <t>二輪自動車</t>
    <rPh sb="0" eb="2">
      <t>ニリン</t>
    </rPh>
    <rPh sb="2" eb="5">
      <t>ジドウシャ</t>
    </rPh>
    <phoneticPr fontId="4"/>
  </si>
  <si>
    <t>自動車部品</t>
    <rPh sb="0" eb="3">
      <t>ジドウシャ</t>
    </rPh>
    <rPh sb="3" eb="5">
      <t>ブヒン</t>
    </rPh>
    <phoneticPr fontId="4"/>
  </si>
  <si>
    <t>その他輸送機械</t>
    <rPh sb="2" eb="3">
      <t>タ</t>
    </rPh>
    <rPh sb="3" eb="5">
      <t>ユソウ</t>
    </rPh>
    <rPh sb="5" eb="7">
      <t>キカイ</t>
    </rPh>
    <phoneticPr fontId="4"/>
  </si>
  <si>
    <t>産業機械</t>
    <rPh sb="0" eb="2">
      <t>サンギョウ</t>
    </rPh>
    <rPh sb="2" eb="4">
      <t>キカイ</t>
    </rPh>
    <phoneticPr fontId="4"/>
  </si>
  <si>
    <t>電気機械</t>
    <rPh sb="0" eb="2">
      <t>デンキ</t>
    </rPh>
    <rPh sb="2" eb="4">
      <t>キカイ</t>
    </rPh>
    <phoneticPr fontId="4"/>
  </si>
  <si>
    <t>測量、光学、医療</t>
    <rPh sb="0" eb="2">
      <t>ソクリョウ</t>
    </rPh>
    <rPh sb="3" eb="5">
      <t>コウガク</t>
    </rPh>
    <rPh sb="6" eb="8">
      <t>イリョウ</t>
    </rPh>
    <phoneticPr fontId="4"/>
  </si>
  <si>
    <t>事務用機器</t>
    <rPh sb="0" eb="3">
      <t>ジムヨウ</t>
    </rPh>
    <rPh sb="3" eb="5">
      <t>キキ</t>
    </rPh>
    <phoneticPr fontId="4"/>
  </si>
  <si>
    <t>その他機械</t>
    <rPh sb="2" eb="3">
      <t>タ</t>
    </rPh>
    <rPh sb="3" eb="5">
      <t>キカイ</t>
    </rPh>
    <phoneticPr fontId="4"/>
  </si>
  <si>
    <t>化学工業品</t>
  </si>
  <si>
    <t>軽工業品</t>
  </si>
  <si>
    <t>雑工業品</t>
  </si>
  <si>
    <t>輸    ・    移     出</t>
    <phoneticPr fontId="4"/>
  </si>
  <si>
    <t>麦</t>
    <phoneticPr fontId="4"/>
  </si>
  <si>
    <t>米</t>
    <phoneticPr fontId="4"/>
  </si>
  <si>
    <t>とうもろこし</t>
    <phoneticPr fontId="4"/>
  </si>
  <si>
    <t>野菜,果物</t>
    <phoneticPr fontId="4"/>
  </si>
  <si>
    <t>綿    花</t>
    <phoneticPr fontId="4"/>
  </si>
  <si>
    <t>羊    毛</t>
    <phoneticPr fontId="4"/>
  </si>
  <si>
    <t>その他畜産品</t>
    <phoneticPr fontId="4"/>
  </si>
  <si>
    <t>水 産 品</t>
    <phoneticPr fontId="4"/>
  </si>
  <si>
    <t>林 産 品</t>
    <phoneticPr fontId="4"/>
  </si>
  <si>
    <t>原    木</t>
    <phoneticPr fontId="4"/>
  </si>
  <si>
    <t>樹 脂 類</t>
    <phoneticPr fontId="4"/>
  </si>
  <si>
    <t>薪    炭</t>
    <phoneticPr fontId="4"/>
  </si>
  <si>
    <t>鉱 産 品</t>
    <phoneticPr fontId="4"/>
  </si>
  <si>
    <t>石    炭</t>
    <phoneticPr fontId="4"/>
  </si>
  <si>
    <t>鉄 鉱 石</t>
    <phoneticPr fontId="4"/>
  </si>
  <si>
    <t>金 属 鉱</t>
    <phoneticPr fontId="4"/>
  </si>
  <si>
    <t>砂利, 砂</t>
    <phoneticPr fontId="4"/>
  </si>
  <si>
    <t>原    油</t>
    <phoneticPr fontId="4"/>
  </si>
  <si>
    <t>りん鉱石</t>
    <phoneticPr fontId="4"/>
  </si>
  <si>
    <t>石 灰 石</t>
    <phoneticPr fontId="4"/>
  </si>
  <si>
    <t>原    塩</t>
    <phoneticPr fontId="4"/>
  </si>
  <si>
    <t>非金属鉱物</t>
    <phoneticPr fontId="4"/>
  </si>
  <si>
    <t>鉄    鋼</t>
    <phoneticPr fontId="4"/>
  </si>
  <si>
    <t>非鉄金属</t>
    <phoneticPr fontId="4"/>
  </si>
  <si>
    <t>金属製品</t>
    <phoneticPr fontId="4"/>
  </si>
  <si>
    <t>陶 磁 器</t>
    <phoneticPr fontId="4"/>
  </si>
  <si>
    <t>セメント</t>
    <phoneticPr fontId="4"/>
  </si>
  <si>
    <t>ガラス類</t>
    <phoneticPr fontId="4"/>
  </si>
  <si>
    <t>窯 業 品</t>
    <phoneticPr fontId="4"/>
  </si>
  <si>
    <t>重   油</t>
    <phoneticPr fontId="4"/>
  </si>
  <si>
    <t>品　　   　目</t>
    <phoneticPr fontId="4"/>
  </si>
  <si>
    <t>資料提供　県港湾課</t>
    <rPh sb="0" eb="2">
      <t>シリョウ</t>
    </rPh>
    <rPh sb="2" eb="4">
      <t>テイキョウ</t>
    </rPh>
    <rPh sb="5" eb="6">
      <t>ケン</t>
    </rPh>
    <rPh sb="6" eb="8">
      <t>コウワン</t>
    </rPh>
    <rPh sb="8" eb="9">
      <t>カ</t>
    </rPh>
    <phoneticPr fontId="3"/>
  </si>
  <si>
    <t>総   数</t>
  </si>
  <si>
    <t>平岩港</t>
  </si>
  <si>
    <t>大島港</t>
  </si>
  <si>
    <t>揮発油</t>
    <rPh sb="0" eb="3">
      <t>キハツユ</t>
    </rPh>
    <phoneticPr fontId="2"/>
  </si>
  <si>
    <t>その他の石油</t>
    <rPh sb="4" eb="6">
      <t>セキユ</t>
    </rPh>
    <phoneticPr fontId="2"/>
  </si>
  <si>
    <t>Ｌ Ｎ Ｇ</t>
  </si>
  <si>
    <t>Ｌ Ｐ Ｇ</t>
  </si>
  <si>
    <t>その他の石油製品</t>
    <rPh sb="2" eb="3">
      <t>タ</t>
    </rPh>
    <rPh sb="4" eb="6">
      <t>セキユ</t>
    </rPh>
    <rPh sb="6" eb="8">
      <t>セイヒン</t>
    </rPh>
    <phoneticPr fontId="6"/>
  </si>
  <si>
    <t>コークス</t>
  </si>
  <si>
    <t>石炭製品</t>
    <rPh sb="0" eb="2">
      <t>セキタン</t>
    </rPh>
    <rPh sb="2" eb="4">
      <t>セイヒン</t>
    </rPh>
    <phoneticPr fontId="6"/>
  </si>
  <si>
    <t>化学薬品</t>
    <rPh sb="0" eb="2">
      <t>カガク</t>
    </rPh>
    <rPh sb="2" eb="4">
      <t>ヤクヒン</t>
    </rPh>
    <phoneticPr fontId="6"/>
  </si>
  <si>
    <t>化学肥料</t>
    <rPh sb="0" eb="2">
      <t>カガク</t>
    </rPh>
    <rPh sb="2" eb="4">
      <t>ヒリョウ</t>
    </rPh>
    <phoneticPr fontId="6"/>
  </si>
  <si>
    <t>染料、塗料、合成樹脂</t>
    <rPh sb="0" eb="2">
      <t>センリョウ</t>
    </rPh>
    <rPh sb="3" eb="5">
      <t>トリョウ</t>
    </rPh>
    <rPh sb="6" eb="8">
      <t>ゴウセイ</t>
    </rPh>
    <rPh sb="8" eb="10">
      <t>ジュシ</t>
    </rPh>
    <phoneticPr fontId="6"/>
  </si>
  <si>
    <t>紙,パルプ</t>
  </si>
  <si>
    <t>糸及び紡績半製品</t>
  </si>
  <si>
    <t>その他繊維工業品</t>
  </si>
  <si>
    <t>砂    糖</t>
  </si>
  <si>
    <t>製造食品</t>
    <rPh sb="0" eb="2">
      <t>セイゾウ</t>
    </rPh>
    <rPh sb="2" eb="4">
      <t>ショクヒン</t>
    </rPh>
    <phoneticPr fontId="6"/>
  </si>
  <si>
    <t>飲    料</t>
    <rPh sb="0" eb="6">
      <t>インリョウ</t>
    </rPh>
    <phoneticPr fontId="6"/>
  </si>
  <si>
    <t>水</t>
    <rPh sb="0" eb="1">
      <t>ミズ</t>
    </rPh>
    <phoneticPr fontId="6"/>
  </si>
  <si>
    <t>た ば こ</t>
  </si>
  <si>
    <t>その他食料工業品</t>
    <rPh sb="2" eb="3">
      <t>タ</t>
    </rPh>
    <rPh sb="3" eb="5">
      <t>ショクリョウ</t>
    </rPh>
    <rPh sb="5" eb="8">
      <t>コウギョウヒン</t>
    </rPh>
    <phoneticPr fontId="6"/>
  </si>
  <si>
    <t>玩    具</t>
  </si>
  <si>
    <t>衣料、見廻品、はきもの</t>
    <rPh sb="0" eb="2">
      <t>イリョウ</t>
    </rPh>
    <rPh sb="3" eb="4">
      <t>ミ</t>
    </rPh>
    <rPh sb="4" eb="5">
      <t>マワ</t>
    </rPh>
    <rPh sb="5" eb="6">
      <t>ヒン</t>
    </rPh>
    <phoneticPr fontId="6"/>
  </si>
  <si>
    <t>文房具、運動娯楽用品、楽器</t>
    <rPh sb="0" eb="3">
      <t>ブンボウグ</t>
    </rPh>
    <rPh sb="4" eb="6">
      <t>ウンドウ</t>
    </rPh>
    <rPh sb="6" eb="8">
      <t>ゴラク</t>
    </rPh>
    <rPh sb="8" eb="10">
      <t>ヨウヒン</t>
    </rPh>
    <rPh sb="11" eb="13">
      <t>ガッキ</t>
    </rPh>
    <phoneticPr fontId="6"/>
  </si>
  <si>
    <t>家具装備品</t>
    <rPh sb="0" eb="2">
      <t>カグ</t>
    </rPh>
    <rPh sb="2" eb="5">
      <t>ソウビヒン</t>
    </rPh>
    <phoneticPr fontId="6"/>
  </si>
  <si>
    <t>その他日用品</t>
    <rPh sb="2" eb="3">
      <t>タ</t>
    </rPh>
    <rPh sb="3" eb="6">
      <t>ニチヨウヒン</t>
    </rPh>
    <phoneticPr fontId="6"/>
  </si>
  <si>
    <t>ゴム製品</t>
    <rPh sb="2" eb="4">
      <t>セイヒン</t>
    </rPh>
    <phoneticPr fontId="6"/>
  </si>
  <si>
    <t>木 製 品</t>
    <rPh sb="0" eb="5">
      <t>モクセイヒン</t>
    </rPh>
    <phoneticPr fontId="6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</si>
  <si>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6"/>
  </si>
  <si>
    <t>特 殊 品</t>
  </si>
  <si>
    <t>金属くず</t>
  </si>
  <si>
    <t>再利用資材</t>
    <rPh sb="0" eb="3">
      <t>サイリヨウ</t>
    </rPh>
    <rPh sb="3" eb="5">
      <t>シザイ</t>
    </rPh>
    <phoneticPr fontId="6"/>
  </si>
  <si>
    <t>動植物性製造飼肥料</t>
  </si>
  <si>
    <t>廃 棄 物</t>
  </si>
  <si>
    <t>廃 土 砂</t>
    <rPh sb="0" eb="1">
      <t>ハイ</t>
    </rPh>
    <rPh sb="2" eb="3">
      <t>ツチ</t>
    </rPh>
    <rPh sb="4" eb="5">
      <t>スナ</t>
    </rPh>
    <phoneticPr fontId="6"/>
  </si>
  <si>
    <t>輸送用容器</t>
  </si>
  <si>
    <t>取合せ品</t>
  </si>
  <si>
    <t>分類不能のもの</t>
  </si>
  <si>
    <t>フェリー貨物</t>
    <rPh sb="4" eb="6">
      <t>カモツ</t>
    </rPh>
    <phoneticPr fontId="6"/>
  </si>
  <si>
    <t xml:space="preserve">                                 119. 　海      上      輸      移    </t>
    <phoneticPr fontId="4"/>
  </si>
  <si>
    <r>
      <rPr>
        <sz val="22"/>
        <rFont val="ＭＳ Ｐ明朝"/>
        <family val="1"/>
        <charset val="128"/>
      </rPr>
      <t xml:space="preserve">       </t>
    </r>
    <r>
      <rPr>
        <sz val="22"/>
        <rFont val="ＭＳ ゴシック"/>
        <family val="3"/>
        <charset val="128"/>
      </rPr>
      <t>出</t>
    </r>
    <r>
      <rPr>
        <sz val="22"/>
        <rFont val="ＭＳ Ｐ明朝"/>
        <family val="1"/>
        <charset val="128"/>
      </rPr>
      <t xml:space="preserve">       </t>
    </r>
    <r>
      <rPr>
        <sz val="22"/>
        <rFont val="ＭＳ ゴシック"/>
        <family val="3"/>
        <charset val="128"/>
      </rPr>
      <t>入</t>
    </r>
    <r>
      <rPr>
        <sz val="22"/>
        <rFont val="ＭＳ Ｐ明朝"/>
        <family val="1"/>
        <charset val="128"/>
      </rPr>
      <t xml:space="preserve">       </t>
    </r>
    <r>
      <rPr>
        <sz val="22"/>
        <rFont val="ＭＳ ゴシック"/>
        <family val="3"/>
        <charset val="128"/>
      </rPr>
      <t>貨</t>
    </r>
    <r>
      <rPr>
        <sz val="22"/>
        <rFont val="ＭＳ Ｐ明朝"/>
        <family val="1"/>
        <charset val="128"/>
      </rPr>
      <t xml:space="preserve">       </t>
    </r>
    <r>
      <rPr>
        <sz val="22"/>
        <rFont val="ＭＳ ゴシック"/>
        <family val="3"/>
        <charset val="128"/>
      </rPr>
      <t>物</t>
    </r>
    <r>
      <rPr>
        <sz val="18"/>
        <rFont val="ＭＳ Ｐ明朝"/>
        <family val="1"/>
        <charset val="128"/>
      </rPr>
      <t xml:space="preserve">  （令和６年）</t>
    </r>
    <rPh sb="35" eb="36">
      <t>レイ</t>
    </rPh>
    <rPh sb="36" eb="37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</si>
</sst>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\ "/>
  </numFmts>
  <fonts count="15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22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  <font>
      <sz val="22"/>
      <name val="ＭＳ ゴシック"/>
      <family val="1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6">
    <xf numFmtId="0" fontId="0" fillId="2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44">
    <xf numFmtId="0" fontId="0" fillId="2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3" fontId="10" fillId="0" borderId="7" xfId="0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8" xfId="0" applyFont="1" applyFill="1" applyBorder="1" applyAlignment="1">
      <alignment horizontal="centerContinuous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10" fillId="0" borderId="7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horizontal="right" vertical="center"/>
    </xf>
    <xf numFmtId="41" fontId="10" fillId="0" borderId="7" xfId="0" applyNumberFormat="1" applyFont="1" applyFill="1" applyBorder="1" applyAlignment="1">
      <alignment vertical="center"/>
    </xf>
    <xf numFmtId="38" fontId="10" fillId="0" borderId="0" xfId="1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10" fillId="0" borderId="4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 shrinkToFit="1"/>
    </xf>
    <xf numFmtId="0" fontId="8" fillId="0" borderId="3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</cellXfs>
  <cellStyles count="6">
    <cellStyle name="桁区切り" xfId="1" builtinId="6"/>
    <cellStyle name="桁区切り 2" xfId="3" xr:uid="{36FA430F-0AB9-4E91-A8C7-294586208345}"/>
    <cellStyle name="桁区切り 3" xfId="5" xr:uid="{FB012AFF-9CB2-4979-BE07-6414CB00B1D2}"/>
    <cellStyle name="標準" xfId="0" builtinId="0"/>
    <cellStyle name="標準 2" xfId="2" xr:uid="{C6D5ADA1-D4C8-4EC4-9D65-8598AA0317A3}"/>
    <cellStyle name="標準 3" xfId="4" xr:uid="{1FFAE376-6591-4B0B-AA1F-B8EF7FCB08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6"/>
  <sheetViews>
    <sheetView showGridLines="0" showZeros="0" tabSelected="1" showOutlineSymbols="0" view="pageBreakPreview" zoomScale="85" zoomScaleNormal="80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F103" sqref="AF103"/>
    </sheetView>
  </sheetViews>
  <sheetFormatPr defaultColWidth="9.69921875" defaultRowHeight="13.5" customHeight="1" x14ac:dyDescent="0.15"/>
  <cols>
    <col min="1" max="1" width="4.09765625" style="1" customWidth="1"/>
    <col min="2" max="2" width="20.19921875" style="1" bestFit="1" customWidth="1"/>
    <col min="3" max="30" width="10.3984375" style="1" customWidth="1"/>
    <col min="31" max="31" width="8.69921875" style="1" customWidth="1"/>
    <col min="32" max="32" width="9.69921875" style="1" customWidth="1"/>
    <col min="33" max="33" width="8.69921875" style="1" customWidth="1"/>
    <col min="34" max="34" width="9.69921875" style="1" customWidth="1"/>
    <col min="35" max="35" width="8.69921875" style="1" customWidth="1"/>
    <col min="36" max="36" width="9.69921875" style="1" customWidth="1"/>
    <col min="37" max="37" width="8.69921875" style="1" customWidth="1"/>
    <col min="38" max="38" width="9.69921875" style="1" customWidth="1"/>
    <col min="39" max="39" width="8.69921875" style="1" customWidth="1"/>
    <col min="40" max="16384" width="9.69921875" style="1"/>
  </cols>
  <sheetData>
    <row r="1" spans="1:30" ht="25.5" customHeight="1" x14ac:dyDescent="0.15">
      <c r="A1" s="34" t="s">
        <v>111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6" t="s">
        <v>112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30" ht="45" customHeight="1" x14ac:dyDescent="0.25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7"/>
      <c r="AD2" s="32" t="s">
        <v>0</v>
      </c>
    </row>
    <row r="3" spans="1:30" s="2" customFormat="1" ht="22.2" customHeight="1" x14ac:dyDescent="0.2">
      <c r="A3" s="38" t="s">
        <v>69</v>
      </c>
      <c r="B3" s="39"/>
      <c r="C3" s="36" t="s">
        <v>38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5" t="s">
        <v>1</v>
      </c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1:30" s="2" customFormat="1" ht="22.2" customHeight="1" x14ac:dyDescent="0.2">
      <c r="A4" s="40"/>
      <c r="B4" s="41"/>
      <c r="C4" s="3" t="s">
        <v>71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72</v>
      </c>
      <c r="L4" s="3" t="s">
        <v>9</v>
      </c>
      <c r="M4" s="3" t="s">
        <v>10</v>
      </c>
      <c r="N4" s="3" t="s">
        <v>11</v>
      </c>
      <c r="O4" s="3" t="s">
        <v>73</v>
      </c>
      <c r="P4" s="3" t="s">
        <v>12</v>
      </c>
      <c r="Q4" s="15" t="s">
        <v>71</v>
      </c>
      <c r="R4" s="12" t="s">
        <v>2</v>
      </c>
      <c r="S4" s="13" t="s">
        <v>3</v>
      </c>
      <c r="T4" s="14" t="s">
        <v>4</v>
      </c>
      <c r="U4" s="6" t="s">
        <v>5</v>
      </c>
      <c r="V4" s="6" t="s">
        <v>6</v>
      </c>
      <c r="W4" s="6" t="s">
        <v>7</v>
      </c>
      <c r="X4" s="6" t="s">
        <v>8</v>
      </c>
      <c r="Y4" s="6" t="s">
        <v>72</v>
      </c>
      <c r="Z4" s="6" t="s">
        <v>9</v>
      </c>
      <c r="AA4" s="6" t="s">
        <v>10</v>
      </c>
      <c r="AB4" s="6" t="s">
        <v>11</v>
      </c>
      <c r="AC4" s="6" t="s">
        <v>73</v>
      </c>
      <c r="AD4" s="17" t="s">
        <v>12</v>
      </c>
    </row>
    <row r="5" spans="1:30" s="2" customFormat="1" ht="8.4" customHeight="1" x14ac:dyDescent="0.2">
      <c r="A5" s="4"/>
      <c r="B5" s="4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8"/>
    </row>
    <row r="6" spans="1:30" s="2" customFormat="1" ht="13.2" customHeight="1" x14ac:dyDescent="0.2">
      <c r="A6" s="4" t="s">
        <v>13</v>
      </c>
      <c r="B6" s="4"/>
      <c r="C6" s="19">
        <f>SUM(C8,C21,C29,C41,C58,C75,C86,C96,C104,C105)</f>
        <v>5200552</v>
      </c>
      <c r="D6" s="20">
        <f t="shared" ref="D6:T6" si="0">SUM(D8,D21,D29,D41,D58,D75,D86,D96,D104,D105)</f>
        <v>885215</v>
      </c>
      <c r="E6" s="20">
        <f>SUM(E8,E21,E29,E41,E58,E75,E86,E96,E104,E105)</f>
        <v>3932811</v>
      </c>
      <c r="F6" s="20">
        <f t="shared" si="0"/>
        <v>227758</v>
      </c>
      <c r="G6" s="20">
        <f t="shared" si="0"/>
        <v>0</v>
      </c>
      <c r="H6" s="20">
        <f t="shared" ref="H6:P6" si="1">SUM(H8,H21,H29,H41,H58,H75,H86,H96,H104,H105)</f>
        <v>6357</v>
      </c>
      <c r="I6" s="20">
        <f t="shared" si="1"/>
        <v>0</v>
      </c>
      <c r="J6" s="20">
        <f t="shared" si="1"/>
        <v>15274</v>
      </c>
      <c r="K6" s="20">
        <f t="shared" si="1"/>
        <v>0</v>
      </c>
      <c r="L6" s="20">
        <f t="shared" si="1"/>
        <v>0</v>
      </c>
      <c r="M6" s="20">
        <f t="shared" si="1"/>
        <v>0</v>
      </c>
      <c r="N6" s="20">
        <f t="shared" si="1"/>
        <v>13992</v>
      </c>
      <c r="O6" s="20">
        <f t="shared" si="1"/>
        <v>87</v>
      </c>
      <c r="P6" s="20">
        <f t="shared" si="1"/>
        <v>119058</v>
      </c>
      <c r="Q6" s="20">
        <f>SUM(Q8,Q21,Q29,Q41,Q58,Q75,Q86,Q96,Q104,Q105)</f>
        <v>6518196</v>
      </c>
      <c r="R6" s="20">
        <f>SUM(R8,R21,R29,R41,R58,R75,R86,R96,R104,R105)</f>
        <v>1522667</v>
      </c>
      <c r="S6" s="20">
        <f t="shared" si="0"/>
        <v>3792253</v>
      </c>
      <c r="T6" s="20">
        <f t="shared" si="0"/>
        <v>708857</v>
      </c>
      <c r="U6" s="20">
        <f>SUM(U8,U21,U29,U41,U58,U75,U86,U96,U104,U105)</f>
        <v>221</v>
      </c>
      <c r="V6" s="20">
        <f t="shared" ref="V6:AC6" si="2">SUM(V8,V21,V29,V41,V58,V75,V86,V96,V104,V105)</f>
        <v>6</v>
      </c>
      <c r="W6" s="20">
        <f t="shared" si="2"/>
        <v>80457</v>
      </c>
      <c r="X6" s="20">
        <f t="shared" si="2"/>
        <v>246488</v>
      </c>
      <c r="Y6" s="20">
        <f t="shared" si="2"/>
        <v>0</v>
      </c>
      <c r="Z6" s="20">
        <f t="shared" si="2"/>
        <v>16</v>
      </c>
      <c r="AA6" s="20">
        <f t="shared" si="2"/>
        <v>119261</v>
      </c>
      <c r="AB6" s="20">
        <f t="shared" si="2"/>
        <v>15367</v>
      </c>
      <c r="AC6" s="20">
        <f t="shared" si="2"/>
        <v>94</v>
      </c>
      <c r="AD6" s="20">
        <f>SUM(AD8,AD21,AD29,AD41,AD58,AD75,AD86,AD96,AD104,AD105)</f>
        <v>32509</v>
      </c>
    </row>
    <row r="7" spans="1:30" s="2" customFormat="1" ht="7.95" customHeight="1" x14ac:dyDescent="0.2">
      <c r="A7" s="4"/>
      <c r="B7" s="4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22"/>
    </row>
    <row r="8" spans="1:30" s="2" customFormat="1" ht="12.75" customHeight="1" x14ac:dyDescent="0.2">
      <c r="A8" s="23" t="s">
        <v>14</v>
      </c>
      <c r="B8" s="23"/>
      <c r="C8" s="24">
        <f>SUM(C9:C19)</f>
        <v>16727</v>
      </c>
      <c r="D8" s="25">
        <f t="shared" ref="D8:T8" si="3">SUM(D9:D19)</f>
        <v>13891</v>
      </c>
      <c r="E8" s="25">
        <f t="shared" si="3"/>
        <v>280</v>
      </c>
      <c r="F8" s="25">
        <f t="shared" si="3"/>
        <v>2556</v>
      </c>
      <c r="G8" s="25">
        <f t="shared" si="3"/>
        <v>0</v>
      </c>
      <c r="H8" s="25">
        <f t="shared" ref="H8:P8" si="4">SUM(H9:H19)</f>
        <v>0</v>
      </c>
      <c r="I8" s="25">
        <f t="shared" si="4"/>
        <v>0</v>
      </c>
      <c r="J8" s="25">
        <f t="shared" si="4"/>
        <v>0</v>
      </c>
      <c r="K8" s="25">
        <f t="shared" si="4"/>
        <v>0</v>
      </c>
      <c r="L8" s="25">
        <f t="shared" si="4"/>
        <v>0</v>
      </c>
      <c r="M8" s="25">
        <f t="shared" si="4"/>
        <v>0</v>
      </c>
      <c r="N8" s="25">
        <f t="shared" si="4"/>
        <v>0</v>
      </c>
      <c r="O8" s="25">
        <f t="shared" si="4"/>
        <v>0</v>
      </c>
      <c r="P8" s="25">
        <f t="shared" si="4"/>
        <v>0</v>
      </c>
      <c r="Q8" s="25">
        <f t="shared" si="3"/>
        <v>163229</v>
      </c>
      <c r="R8" s="25">
        <f>SUM(R9:R19)</f>
        <v>149320</v>
      </c>
      <c r="S8" s="25">
        <f t="shared" si="3"/>
        <v>1222</v>
      </c>
      <c r="T8" s="25">
        <f t="shared" si="3"/>
        <v>3797</v>
      </c>
      <c r="U8" s="25">
        <f t="shared" ref="U8:AD8" si="5">SUM(U9:U19)</f>
        <v>221</v>
      </c>
      <c r="V8" s="25">
        <f t="shared" si="5"/>
        <v>6</v>
      </c>
      <c r="W8" s="25">
        <f t="shared" si="5"/>
        <v>407</v>
      </c>
      <c r="X8" s="25">
        <f t="shared" si="5"/>
        <v>0</v>
      </c>
      <c r="Y8" s="25">
        <f t="shared" si="5"/>
        <v>0</v>
      </c>
      <c r="Z8" s="25">
        <f t="shared" si="5"/>
        <v>16</v>
      </c>
      <c r="AA8" s="25">
        <f t="shared" si="5"/>
        <v>107</v>
      </c>
      <c r="AB8" s="25">
        <f t="shared" si="5"/>
        <v>277</v>
      </c>
      <c r="AC8" s="25">
        <f t="shared" si="5"/>
        <v>0</v>
      </c>
      <c r="AD8" s="25">
        <f t="shared" si="5"/>
        <v>7856</v>
      </c>
    </row>
    <row r="9" spans="1:30" s="2" customFormat="1" ht="13.2" customHeight="1" x14ac:dyDescent="0.2">
      <c r="A9" s="4">
        <v>1</v>
      </c>
      <c r="B9" s="4" t="s">
        <v>39</v>
      </c>
      <c r="C9" s="19">
        <f>SUM(D9:P9)</f>
        <v>18</v>
      </c>
      <c r="D9" s="20">
        <v>0</v>
      </c>
      <c r="E9" s="20">
        <v>0</v>
      </c>
      <c r="F9" s="20">
        <v>18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f>SUM(R9:AD9)</f>
        <v>378</v>
      </c>
      <c r="R9" s="20">
        <v>0</v>
      </c>
      <c r="S9" s="20">
        <v>0</v>
      </c>
      <c r="T9" s="20">
        <v>378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</row>
    <row r="10" spans="1:30" s="2" customFormat="1" ht="13.2" customHeight="1" x14ac:dyDescent="0.2">
      <c r="A10" s="4">
        <v>2</v>
      </c>
      <c r="B10" s="4" t="s">
        <v>40</v>
      </c>
      <c r="C10" s="19">
        <f t="shared" ref="C10:C19" si="6">SUM(D10:P10)</f>
        <v>83</v>
      </c>
      <c r="D10" s="20">
        <v>65</v>
      </c>
      <c r="E10" s="20">
        <v>0</v>
      </c>
      <c r="F10" s="20">
        <v>18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f t="shared" ref="Q10:Q19" si="7">SUM(R10:AD10)</f>
        <v>1630</v>
      </c>
      <c r="R10" s="20">
        <v>150</v>
      </c>
      <c r="S10" s="20">
        <v>940</v>
      </c>
      <c r="T10" s="20">
        <v>540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</row>
    <row r="11" spans="1:30" s="2" customFormat="1" ht="13.2" customHeight="1" x14ac:dyDescent="0.2">
      <c r="A11" s="4">
        <v>3</v>
      </c>
      <c r="B11" s="4" t="s">
        <v>41</v>
      </c>
      <c r="C11" s="19">
        <f t="shared" si="6"/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f t="shared" si="7"/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</row>
    <row r="12" spans="1:30" s="2" customFormat="1" ht="13.2" customHeight="1" x14ac:dyDescent="0.2">
      <c r="A12" s="4">
        <v>4</v>
      </c>
      <c r="B12" s="4" t="s">
        <v>15</v>
      </c>
      <c r="C12" s="19">
        <f t="shared" si="6"/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f t="shared" si="7"/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</row>
    <row r="13" spans="1:30" s="2" customFormat="1" ht="13.2" customHeight="1" x14ac:dyDescent="0.2">
      <c r="A13" s="4">
        <v>5</v>
      </c>
      <c r="B13" s="4" t="s">
        <v>16</v>
      </c>
      <c r="C13" s="19">
        <f t="shared" si="6"/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f t="shared" si="7"/>
        <v>118389</v>
      </c>
      <c r="R13" s="20">
        <v>118389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</row>
    <row r="14" spans="1:30" s="2" customFormat="1" ht="13.2" customHeight="1" x14ac:dyDescent="0.2">
      <c r="A14" s="4">
        <v>6</v>
      </c>
      <c r="B14" s="4" t="s">
        <v>42</v>
      </c>
      <c r="C14" s="19">
        <f t="shared" si="6"/>
        <v>2720</v>
      </c>
      <c r="D14" s="20">
        <v>200</v>
      </c>
      <c r="E14" s="20">
        <v>0</v>
      </c>
      <c r="F14" s="20">
        <v>2520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f t="shared" si="7"/>
        <v>1608</v>
      </c>
      <c r="R14" s="20">
        <v>402</v>
      </c>
      <c r="S14" s="20">
        <v>0</v>
      </c>
      <c r="T14" s="20">
        <v>1206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</row>
    <row r="15" spans="1:30" s="2" customFormat="1" ht="13.2" customHeight="1" x14ac:dyDescent="0.2">
      <c r="A15" s="4">
        <v>7</v>
      </c>
      <c r="B15" s="4" t="s">
        <v>43</v>
      </c>
      <c r="C15" s="19">
        <f t="shared" si="6"/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f t="shared" si="7"/>
        <v>19806</v>
      </c>
      <c r="R15" s="20">
        <v>19806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</row>
    <row r="16" spans="1:30" s="2" customFormat="1" ht="13.2" customHeight="1" x14ac:dyDescent="0.2">
      <c r="A16" s="4">
        <v>8</v>
      </c>
      <c r="B16" s="4" t="s">
        <v>17</v>
      </c>
      <c r="C16" s="19">
        <f t="shared" si="6"/>
        <v>200</v>
      </c>
      <c r="D16" s="20">
        <v>200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f t="shared" si="7"/>
        <v>9109</v>
      </c>
      <c r="R16" s="20">
        <v>9109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</row>
    <row r="17" spans="1:30" s="2" customFormat="1" ht="13.2" customHeight="1" x14ac:dyDescent="0.2">
      <c r="A17" s="4">
        <v>9</v>
      </c>
      <c r="B17" s="4" t="s">
        <v>44</v>
      </c>
      <c r="C17" s="19">
        <f t="shared" si="6"/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f t="shared" si="7"/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</row>
    <row r="18" spans="1:30" s="2" customFormat="1" ht="13.2" customHeight="1" x14ac:dyDescent="0.2">
      <c r="A18" s="4">
        <v>10</v>
      </c>
      <c r="B18" s="4" t="s">
        <v>45</v>
      </c>
      <c r="C18" s="19">
        <f t="shared" si="6"/>
        <v>13706</v>
      </c>
      <c r="D18" s="20">
        <v>13426</v>
      </c>
      <c r="E18" s="20">
        <v>280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f t="shared" si="7"/>
        <v>33</v>
      </c>
      <c r="R18" s="20">
        <v>33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</row>
    <row r="19" spans="1:30" s="2" customFormat="1" ht="13.2" customHeight="1" x14ac:dyDescent="0.2">
      <c r="A19" s="4">
        <v>11</v>
      </c>
      <c r="B19" s="4" t="s">
        <v>46</v>
      </c>
      <c r="C19" s="19">
        <f t="shared" si="6"/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f t="shared" si="7"/>
        <v>12276</v>
      </c>
      <c r="R19" s="20">
        <v>1431</v>
      </c>
      <c r="S19" s="20">
        <v>282</v>
      </c>
      <c r="T19" s="20">
        <v>1673</v>
      </c>
      <c r="U19" s="20">
        <v>221</v>
      </c>
      <c r="V19" s="20">
        <v>6</v>
      </c>
      <c r="W19" s="20">
        <v>407</v>
      </c>
      <c r="X19" s="20">
        <v>0</v>
      </c>
      <c r="Y19" s="20">
        <v>0</v>
      </c>
      <c r="Z19" s="20">
        <v>16</v>
      </c>
      <c r="AA19" s="20">
        <v>107</v>
      </c>
      <c r="AB19" s="20">
        <v>277</v>
      </c>
      <c r="AC19" s="20">
        <v>0</v>
      </c>
      <c r="AD19" s="20">
        <v>7856</v>
      </c>
    </row>
    <row r="20" spans="1:30" s="2" customFormat="1" ht="8.4" customHeight="1" x14ac:dyDescent="0.2">
      <c r="A20" s="4"/>
      <c r="B20" s="4"/>
      <c r="C20" s="2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8"/>
    </row>
    <row r="21" spans="1:30" s="2" customFormat="1" ht="12.75" customHeight="1" x14ac:dyDescent="0.2">
      <c r="A21" s="23" t="s">
        <v>47</v>
      </c>
      <c r="B21" s="23"/>
      <c r="C21" s="24">
        <f>SUM(C22:C27)</f>
        <v>590794</v>
      </c>
      <c r="D21" s="25">
        <f t="shared" ref="D21:R21" si="8">SUM(D22:D27)</f>
        <v>376912</v>
      </c>
      <c r="E21" s="25">
        <f t="shared" si="8"/>
        <v>70423</v>
      </c>
      <c r="F21" s="25">
        <f t="shared" si="8"/>
        <v>60453</v>
      </c>
      <c r="G21" s="25">
        <f t="shared" si="8"/>
        <v>0</v>
      </c>
      <c r="H21" s="25">
        <f t="shared" ref="H21:P21" si="9">SUM(H22:H27)</f>
        <v>0</v>
      </c>
      <c r="I21" s="25">
        <f t="shared" si="9"/>
        <v>0</v>
      </c>
      <c r="J21" s="25">
        <f t="shared" si="9"/>
        <v>0</v>
      </c>
      <c r="K21" s="25">
        <f t="shared" si="9"/>
        <v>0</v>
      </c>
      <c r="L21" s="25">
        <f t="shared" si="9"/>
        <v>0</v>
      </c>
      <c r="M21" s="25">
        <f t="shared" si="9"/>
        <v>0</v>
      </c>
      <c r="N21" s="25">
        <f t="shared" si="9"/>
        <v>0</v>
      </c>
      <c r="O21" s="25">
        <f t="shared" si="9"/>
        <v>0</v>
      </c>
      <c r="P21" s="25">
        <f t="shared" si="9"/>
        <v>83006</v>
      </c>
      <c r="Q21" s="25">
        <f t="shared" si="8"/>
        <v>591476</v>
      </c>
      <c r="R21" s="25">
        <f t="shared" si="8"/>
        <v>96546</v>
      </c>
      <c r="S21" s="25">
        <f>SUM(S22:S27)</f>
        <v>1960</v>
      </c>
      <c r="T21" s="25">
        <f>SUM(T22:T27)</f>
        <v>492950</v>
      </c>
      <c r="U21" s="25">
        <f t="shared" ref="U21:AD21" si="10">SUM(U22:U27)</f>
        <v>0</v>
      </c>
      <c r="V21" s="25">
        <f t="shared" si="10"/>
        <v>0</v>
      </c>
      <c r="W21" s="25">
        <f t="shared" si="10"/>
        <v>0</v>
      </c>
      <c r="X21" s="25">
        <f t="shared" si="10"/>
        <v>0</v>
      </c>
      <c r="Y21" s="25">
        <f t="shared" si="10"/>
        <v>0</v>
      </c>
      <c r="Z21" s="25">
        <f t="shared" si="10"/>
        <v>0</v>
      </c>
      <c r="AA21" s="25">
        <f t="shared" si="10"/>
        <v>0</v>
      </c>
      <c r="AB21" s="25">
        <f t="shared" si="10"/>
        <v>0</v>
      </c>
      <c r="AC21" s="26">
        <f t="shared" si="10"/>
        <v>20</v>
      </c>
      <c r="AD21" s="26">
        <f t="shared" si="10"/>
        <v>0</v>
      </c>
    </row>
    <row r="22" spans="1:30" s="2" customFormat="1" ht="13.2" customHeight="1" x14ac:dyDescent="0.2">
      <c r="A22" s="4">
        <v>12</v>
      </c>
      <c r="B22" s="4" t="s">
        <v>48</v>
      </c>
      <c r="C22" s="19">
        <f t="shared" ref="C22:C27" si="11">SUM(D22:P22)</f>
        <v>338271</v>
      </c>
      <c r="D22" s="20">
        <v>192109</v>
      </c>
      <c r="E22" s="20">
        <v>68623</v>
      </c>
      <c r="F22" s="20">
        <v>36463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41076</v>
      </c>
      <c r="Q22" s="20">
        <f t="shared" ref="Q22:Q27" si="12">SUM(R22:AD22)</f>
        <v>39115</v>
      </c>
      <c r="R22" s="20">
        <v>39095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20</v>
      </c>
      <c r="AD22" s="20">
        <v>0</v>
      </c>
    </row>
    <row r="23" spans="1:30" s="2" customFormat="1" ht="13.2" customHeight="1" x14ac:dyDescent="0.2">
      <c r="A23" s="4">
        <v>13</v>
      </c>
      <c r="B23" s="4" t="s">
        <v>18</v>
      </c>
      <c r="C23" s="19">
        <f t="shared" si="11"/>
        <v>113174</v>
      </c>
      <c r="D23" s="20">
        <v>108206</v>
      </c>
      <c r="E23" s="20">
        <v>1800</v>
      </c>
      <c r="F23" s="20">
        <v>3168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f t="shared" si="12"/>
        <v>7422</v>
      </c>
      <c r="R23" s="20">
        <v>1188</v>
      </c>
      <c r="S23" s="20">
        <v>780</v>
      </c>
      <c r="T23" s="20">
        <v>5454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</row>
    <row r="24" spans="1:30" s="2" customFormat="1" ht="13.2" customHeight="1" x14ac:dyDescent="0.2">
      <c r="A24" s="4">
        <v>14</v>
      </c>
      <c r="B24" s="4" t="s">
        <v>49</v>
      </c>
      <c r="C24" s="19">
        <f t="shared" si="11"/>
        <v>1</v>
      </c>
      <c r="D24" s="20">
        <v>0</v>
      </c>
      <c r="E24" s="20">
        <v>0</v>
      </c>
      <c r="F24" s="20">
        <v>1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f t="shared" si="12"/>
        <v>1180</v>
      </c>
      <c r="R24" s="20">
        <v>0</v>
      </c>
      <c r="S24" s="20">
        <v>1180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</row>
    <row r="25" spans="1:30" s="2" customFormat="1" ht="13.2" customHeight="1" x14ac:dyDescent="0.2">
      <c r="A25" s="4">
        <v>15</v>
      </c>
      <c r="B25" s="4" t="s">
        <v>19</v>
      </c>
      <c r="C25" s="19">
        <f>SUM(D25:P25)</f>
        <v>129110</v>
      </c>
      <c r="D25" s="20">
        <v>66359</v>
      </c>
      <c r="E25" s="20">
        <v>0</v>
      </c>
      <c r="F25" s="20">
        <v>20821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41930</v>
      </c>
      <c r="Q25" s="20">
        <f t="shared" si="12"/>
        <v>488661</v>
      </c>
      <c r="R25" s="20">
        <v>1165</v>
      </c>
      <c r="S25" s="20">
        <v>0</v>
      </c>
      <c r="T25" s="20">
        <v>487496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</row>
    <row r="26" spans="1:30" s="2" customFormat="1" ht="13.2" customHeight="1" x14ac:dyDescent="0.2">
      <c r="A26" s="4">
        <v>16</v>
      </c>
      <c r="B26" s="4" t="s">
        <v>20</v>
      </c>
      <c r="C26" s="19">
        <f t="shared" si="11"/>
        <v>10238</v>
      </c>
      <c r="D26" s="20">
        <v>10238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f t="shared" si="12"/>
        <v>55077</v>
      </c>
      <c r="R26" s="20">
        <v>55077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</row>
    <row r="27" spans="1:30" s="2" customFormat="1" ht="13.2" customHeight="1" x14ac:dyDescent="0.2">
      <c r="A27" s="4">
        <v>17</v>
      </c>
      <c r="B27" s="4" t="s">
        <v>50</v>
      </c>
      <c r="C27" s="19">
        <f t="shared" si="11"/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f t="shared" si="12"/>
        <v>21</v>
      </c>
      <c r="R27" s="20">
        <v>21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</row>
    <row r="28" spans="1:30" s="2" customFormat="1" ht="8.4" customHeight="1" x14ac:dyDescent="0.2">
      <c r="A28" s="4"/>
      <c r="B28" s="4"/>
      <c r="C28" s="2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8"/>
    </row>
    <row r="29" spans="1:30" s="2" customFormat="1" ht="12.75" customHeight="1" x14ac:dyDescent="0.2">
      <c r="A29" s="23" t="s">
        <v>51</v>
      </c>
      <c r="B29" s="23"/>
      <c r="C29" s="24">
        <f>SUM(C30:C39)</f>
        <v>341206</v>
      </c>
      <c r="D29" s="25">
        <f t="shared" ref="D29:T29" si="13">SUM(D30:D39)</f>
        <v>293741</v>
      </c>
      <c r="E29" s="25">
        <f t="shared" si="13"/>
        <v>3755</v>
      </c>
      <c r="F29" s="25">
        <f t="shared" si="13"/>
        <v>21687</v>
      </c>
      <c r="G29" s="25">
        <f t="shared" si="13"/>
        <v>0</v>
      </c>
      <c r="H29" s="25">
        <f t="shared" ref="H29:P29" si="14">SUM(H30:H39)</f>
        <v>0</v>
      </c>
      <c r="I29" s="25">
        <f t="shared" si="14"/>
        <v>0</v>
      </c>
      <c r="J29" s="25">
        <f t="shared" si="14"/>
        <v>0</v>
      </c>
      <c r="K29" s="25">
        <f t="shared" si="14"/>
        <v>0</v>
      </c>
      <c r="L29" s="25">
        <f t="shared" si="14"/>
        <v>0</v>
      </c>
      <c r="M29" s="25">
        <f t="shared" si="14"/>
        <v>0</v>
      </c>
      <c r="N29" s="25">
        <f t="shared" si="14"/>
        <v>13992</v>
      </c>
      <c r="O29" s="25">
        <f t="shared" si="14"/>
        <v>87</v>
      </c>
      <c r="P29" s="25">
        <f t="shared" si="14"/>
        <v>7944</v>
      </c>
      <c r="Q29" s="25">
        <f t="shared" si="13"/>
        <v>1451319</v>
      </c>
      <c r="R29" s="25">
        <f t="shared" si="13"/>
        <v>564504</v>
      </c>
      <c r="S29" s="25">
        <f t="shared" si="13"/>
        <v>724680</v>
      </c>
      <c r="T29" s="25">
        <f t="shared" si="13"/>
        <v>45804</v>
      </c>
      <c r="U29" s="25">
        <f t="shared" ref="U29:AD29" si="15">SUM(U30:U39)</f>
        <v>0</v>
      </c>
      <c r="V29" s="25">
        <f t="shared" si="15"/>
        <v>0</v>
      </c>
      <c r="W29" s="25">
        <f t="shared" si="15"/>
        <v>80050</v>
      </c>
      <c r="X29" s="25">
        <f t="shared" si="15"/>
        <v>0</v>
      </c>
      <c r="Y29" s="25">
        <f t="shared" si="15"/>
        <v>0</v>
      </c>
      <c r="Z29" s="25">
        <f t="shared" si="15"/>
        <v>0</v>
      </c>
      <c r="AA29" s="25">
        <f t="shared" si="15"/>
        <v>0</v>
      </c>
      <c r="AB29" s="25">
        <f t="shared" si="15"/>
        <v>11590</v>
      </c>
      <c r="AC29" s="25">
        <f t="shared" si="15"/>
        <v>38</v>
      </c>
      <c r="AD29" s="25">
        <f t="shared" si="15"/>
        <v>24653</v>
      </c>
    </row>
    <row r="30" spans="1:30" s="2" customFormat="1" ht="13.2" customHeight="1" x14ac:dyDescent="0.2">
      <c r="A30" s="4">
        <v>18</v>
      </c>
      <c r="B30" s="4" t="s">
        <v>52</v>
      </c>
      <c r="C30" s="19">
        <f t="shared" ref="C30:C39" si="16">SUM(D30:P30)</f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f t="shared" ref="Q30:Q38" si="17">SUM(R30:AD30)</f>
        <v>189870</v>
      </c>
      <c r="R30" s="20">
        <v>189870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</row>
    <row r="31" spans="1:30" s="2" customFormat="1" ht="13.2" customHeight="1" x14ac:dyDescent="0.2">
      <c r="A31" s="4">
        <v>19</v>
      </c>
      <c r="B31" s="4" t="s">
        <v>53</v>
      </c>
      <c r="C31" s="19">
        <f t="shared" si="16"/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f t="shared" si="17"/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</row>
    <row r="32" spans="1:30" s="2" customFormat="1" ht="13.2" customHeight="1" x14ac:dyDescent="0.2">
      <c r="A32" s="4">
        <v>20</v>
      </c>
      <c r="B32" s="4" t="s">
        <v>54</v>
      </c>
      <c r="C32" s="19">
        <f t="shared" si="16"/>
        <v>114</v>
      </c>
      <c r="D32" s="20">
        <v>114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f t="shared" si="17"/>
        <v>183451</v>
      </c>
      <c r="R32" s="20">
        <v>183451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</row>
    <row r="33" spans="1:30" s="2" customFormat="1" ht="13.2" customHeight="1" x14ac:dyDescent="0.2">
      <c r="A33" s="4">
        <v>21</v>
      </c>
      <c r="B33" s="4" t="s">
        <v>55</v>
      </c>
      <c r="C33" s="19">
        <f t="shared" si="16"/>
        <v>61953</v>
      </c>
      <c r="D33" s="20">
        <v>23800</v>
      </c>
      <c r="E33" s="20">
        <v>2495</v>
      </c>
      <c r="F33" s="20">
        <v>21579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13992</v>
      </c>
      <c r="O33" s="20">
        <v>87</v>
      </c>
      <c r="P33" s="20">
        <v>0</v>
      </c>
      <c r="Q33" s="20">
        <f t="shared" si="17"/>
        <v>916448</v>
      </c>
      <c r="R33" s="20">
        <v>82830</v>
      </c>
      <c r="S33" s="20">
        <v>713190</v>
      </c>
      <c r="T33" s="20">
        <v>39900</v>
      </c>
      <c r="U33" s="20">
        <v>0</v>
      </c>
      <c r="V33" s="20">
        <v>0</v>
      </c>
      <c r="W33" s="20">
        <v>68900</v>
      </c>
      <c r="X33" s="20">
        <v>0</v>
      </c>
      <c r="Y33" s="20">
        <v>0</v>
      </c>
      <c r="Z33" s="20">
        <v>0</v>
      </c>
      <c r="AA33" s="20">
        <v>0</v>
      </c>
      <c r="AB33" s="20">
        <v>11590</v>
      </c>
      <c r="AC33" s="20">
        <v>38</v>
      </c>
      <c r="AD33" s="20">
        <v>0</v>
      </c>
    </row>
    <row r="34" spans="1:30" s="2" customFormat="1" ht="13.2" customHeight="1" x14ac:dyDescent="0.2">
      <c r="A34" s="4">
        <v>22</v>
      </c>
      <c r="B34" s="4" t="s">
        <v>21</v>
      </c>
      <c r="C34" s="19">
        <f t="shared" si="16"/>
        <v>15752</v>
      </c>
      <c r="D34" s="20">
        <v>7700</v>
      </c>
      <c r="E34" s="20">
        <v>0</v>
      </c>
      <c r="F34" s="20">
        <v>108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7944</v>
      </c>
      <c r="Q34" s="20">
        <f t="shared" si="17"/>
        <v>5832</v>
      </c>
      <c r="R34" s="20">
        <v>0</v>
      </c>
      <c r="S34" s="20">
        <v>0</v>
      </c>
      <c r="T34" s="20">
        <v>5832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</row>
    <row r="35" spans="1:30" s="2" customFormat="1" ht="13.2" customHeight="1" x14ac:dyDescent="0.2">
      <c r="A35" s="4">
        <v>23</v>
      </c>
      <c r="B35" s="4" t="s">
        <v>56</v>
      </c>
      <c r="C35" s="19">
        <f t="shared" si="16"/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f t="shared" si="17"/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</row>
    <row r="36" spans="1:30" s="2" customFormat="1" ht="13.2" customHeight="1" x14ac:dyDescent="0.2">
      <c r="A36" s="4">
        <v>24</v>
      </c>
      <c r="B36" s="4" t="s">
        <v>57</v>
      </c>
      <c r="C36" s="19">
        <f t="shared" si="16"/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f t="shared" si="17"/>
        <v>3500</v>
      </c>
      <c r="R36" s="20">
        <v>3500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</row>
    <row r="37" spans="1:30" s="2" customFormat="1" ht="13.2" customHeight="1" x14ac:dyDescent="0.2">
      <c r="A37" s="4">
        <v>25</v>
      </c>
      <c r="B37" s="4" t="s">
        <v>58</v>
      </c>
      <c r="C37" s="19">
        <f t="shared" si="16"/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f t="shared" si="17"/>
        <v>49153</v>
      </c>
      <c r="R37" s="20">
        <v>14150</v>
      </c>
      <c r="S37" s="20">
        <v>0</v>
      </c>
      <c r="T37" s="20">
        <v>0</v>
      </c>
      <c r="U37" s="20">
        <v>0</v>
      </c>
      <c r="V37" s="20">
        <v>0</v>
      </c>
      <c r="W37" s="20">
        <v>10350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24653</v>
      </c>
    </row>
    <row r="38" spans="1:30" s="2" customFormat="1" ht="13.2" customHeight="1" x14ac:dyDescent="0.2">
      <c r="A38" s="4">
        <v>26</v>
      </c>
      <c r="B38" s="4" t="s">
        <v>59</v>
      </c>
      <c r="C38" s="19">
        <f t="shared" si="16"/>
        <v>300</v>
      </c>
      <c r="D38" s="20">
        <v>300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f t="shared" si="17"/>
        <v>84583</v>
      </c>
      <c r="R38" s="20">
        <v>84583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</row>
    <row r="39" spans="1:30" s="2" customFormat="1" ht="13.2" customHeight="1" x14ac:dyDescent="0.2">
      <c r="A39" s="4">
        <v>27</v>
      </c>
      <c r="B39" s="27" t="s">
        <v>60</v>
      </c>
      <c r="C39" s="19">
        <f t="shared" si="16"/>
        <v>263087</v>
      </c>
      <c r="D39" s="20">
        <v>261827</v>
      </c>
      <c r="E39" s="20">
        <v>1260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f>SUM(R39:AD39)</f>
        <v>18482</v>
      </c>
      <c r="R39" s="20">
        <v>6120</v>
      </c>
      <c r="S39" s="20">
        <v>11490</v>
      </c>
      <c r="T39" s="20">
        <v>72</v>
      </c>
      <c r="U39" s="20">
        <v>0</v>
      </c>
      <c r="V39" s="20">
        <v>0</v>
      </c>
      <c r="W39" s="20">
        <v>800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</row>
    <row r="40" spans="1:30" s="2" customFormat="1" ht="8.4" customHeight="1" x14ac:dyDescent="0.2">
      <c r="A40" s="4"/>
      <c r="B40" s="4"/>
      <c r="C40" s="2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8"/>
    </row>
    <row r="41" spans="1:30" s="2" customFormat="1" ht="12.75" customHeight="1" x14ac:dyDescent="0.2">
      <c r="A41" s="23" t="s">
        <v>22</v>
      </c>
      <c r="B41" s="28"/>
      <c r="C41" s="25">
        <f>SUM(C42:C56)</f>
        <v>175655</v>
      </c>
      <c r="D41" s="25">
        <f t="shared" ref="D41:T41" si="18">SUM(D42:D56)</f>
        <v>47583</v>
      </c>
      <c r="E41" s="25">
        <f t="shared" si="18"/>
        <v>113940</v>
      </c>
      <c r="F41" s="25">
        <f t="shared" si="18"/>
        <v>14132</v>
      </c>
      <c r="G41" s="25">
        <f t="shared" si="18"/>
        <v>0</v>
      </c>
      <c r="H41" s="25">
        <f t="shared" ref="H41:P41" si="19">SUM(H42:H56)</f>
        <v>0</v>
      </c>
      <c r="I41" s="25">
        <f t="shared" si="19"/>
        <v>0</v>
      </c>
      <c r="J41" s="25">
        <f t="shared" si="19"/>
        <v>0</v>
      </c>
      <c r="K41" s="25">
        <f t="shared" si="19"/>
        <v>0</v>
      </c>
      <c r="L41" s="25">
        <f t="shared" si="19"/>
        <v>0</v>
      </c>
      <c r="M41" s="25">
        <f t="shared" si="19"/>
        <v>0</v>
      </c>
      <c r="N41" s="25">
        <f t="shared" si="19"/>
        <v>0</v>
      </c>
      <c r="O41" s="25">
        <f t="shared" si="19"/>
        <v>0</v>
      </c>
      <c r="P41" s="25">
        <f t="shared" si="19"/>
        <v>0</v>
      </c>
      <c r="Q41" s="25">
        <f t="shared" si="18"/>
        <v>263646</v>
      </c>
      <c r="R41" s="25">
        <f t="shared" si="18"/>
        <v>133830</v>
      </c>
      <c r="S41" s="25">
        <f t="shared" si="18"/>
        <v>82901</v>
      </c>
      <c r="T41" s="25">
        <f t="shared" si="18"/>
        <v>46879</v>
      </c>
      <c r="U41" s="25">
        <f t="shared" ref="U41:AD41" si="20">SUM(U42:U56)</f>
        <v>0</v>
      </c>
      <c r="V41" s="25">
        <f t="shared" si="20"/>
        <v>0</v>
      </c>
      <c r="W41" s="25">
        <f t="shared" si="20"/>
        <v>0</v>
      </c>
      <c r="X41" s="25">
        <f t="shared" si="20"/>
        <v>0</v>
      </c>
      <c r="Y41" s="25">
        <f t="shared" si="20"/>
        <v>0</v>
      </c>
      <c r="Z41" s="25">
        <f t="shared" si="20"/>
        <v>0</v>
      </c>
      <c r="AA41" s="25">
        <f t="shared" si="20"/>
        <v>0</v>
      </c>
      <c r="AB41" s="25">
        <f t="shared" si="20"/>
        <v>0</v>
      </c>
      <c r="AC41" s="25">
        <f t="shared" si="20"/>
        <v>36</v>
      </c>
      <c r="AD41" s="25">
        <f t="shared" si="20"/>
        <v>0</v>
      </c>
    </row>
    <row r="42" spans="1:30" s="2" customFormat="1" ht="13.2" customHeight="1" x14ac:dyDescent="0.2">
      <c r="A42" s="4">
        <v>28</v>
      </c>
      <c r="B42" s="4" t="s">
        <v>61</v>
      </c>
      <c r="C42" s="19">
        <f t="shared" ref="C42:C56" si="21">SUM(D42:P42)</f>
        <v>25576</v>
      </c>
      <c r="D42" s="20">
        <v>25576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f t="shared" ref="Q42:Q56" si="22">SUM(R42:AD42)</f>
        <v>98</v>
      </c>
      <c r="R42" s="20">
        <v>98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</row>
    <row r="43" spans="1:30" s="2" customFormat="1" ht="13.2" customHeight="1" x14ac:dyDescent="0.2">
      <c r="A43" s="4">
        <v>29</v>
      </c>
      <c r="B43" s="4" t="s">
        <v>23</v>
      </c>
      <c r="C43" s="19">
        <f t="shared" si="21"/>
        <v>6390</v>
      </c>
      <c r="D43" s="20">
        <v>1900</v>
      </c>
      <c r="E43" s="20">
        <v>3500</v>
      </c>
      <c r="F43" s="20">
        <v>990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f t="shared" si="22"/>
        <v>53993</v>
      </c>
      <c r="R43" s="20">
        <v>13888</v>
      </c>
      <c r="S43" s="20">
        <v>32311</v>
      </c>
      <c r="T43" s="20">
        <v>7794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</row>
    <row r="44" spans="1:30" s="2" customFormat="1" ht="13.2" customHeight="1" x14ac:dyDescent="0.2">
      <c r="A44" s="4">
        <v>30</v>
      </c>
      <c r="B44" s="4" t="s">
        <v>62</v>
      </c>
      <c r="C44" s="19">
        <f t="shared" si="21"/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f t="shared" si="22"/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</row>
    <row r="45" spans="1:30" s="2" customFormat="1" ht="13.2" customHeight="1" x14ac:dyDescent="0.2">
      <c r="A45" s="4">
        <v>31</v>
      </c>
      <c r="B45" s="4" t="s">
        <v>63</v>
      </c>
      <c r="C45" s="19">
        <f t="shared" si="21"/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f t="shared" si="22"/>
        <v>178</v>
      </c>
      <c r="R45" s="20">
        <v>33</v>
      </c>
      <c r="S45" s="20">
        <v>0</v>
      </c>
      <c r="T45" s="20">
        <v>144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1</v>
      </c>
      <c r="AD45" s="20">
        <v>0</v>
      </c>
    </row>
    <row r="46" spans="1:30" s="2" customFormat="1" ht="12.75" customHeight="1" x14ac:dyDescent="0.2">
      <c r="A46" s="4">
        <v>32</v>
      </c>
      <c r="B46" s="4" t="s">
        <v>24</v>
      </c>
      <c r="C46" s="19">
        <f t="shared" si="21"/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f t="shared" si="22"/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</row>
    <row r="47" spans="1:30" s="2" customFormat="1" ht="13.2" customHeight="1" x14ac:dyDescent="0.2">
      <c r="A47" s="4">
        <v>33</v>
      </c>
      <c r="B47" s="4" t="s">
        <v>25</v>
      </c>
      <c r="C47" s="19">
        <f t="shared" si="21"/>
        <v>2260</v>
      </c>
      <c r="D47" s="20">
        <v>2260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f t="shared" si="22"/>
        <v>56641</v>
      </c>
      <c r="R47" s="20">
        <v>8431</v>
      </c>
      <c r="S47" s="20">
        <v>48210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</row>
    <row r="48" spans="1:30" s="2" customFormat="1" ht="13.2" customHeight="1" x14ac:dyDescent="0.2">
      <c r="A48" s="4">
        <v>34</v>
      </c>
      <c r="B48" s="4" t="s">
        <v>26</v>
      </c>
      <c r="C48" s="19">
        <f t="shared" si="21"/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f t="shared" si="22"/>
        <v>8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8</v>
      </c>
      <c r="AD48" s="20">
        <v>0</v>
      </c>
    </row>
    <row r="49" spans="1:30" s="2" customFormat="1" ht="13.2" customHeight="1" x14ac:dyDescent="0.2">
      <c r="A49" s="4">
        <v>35</v>
      </c>
      <c r="B49" s="4" t="s">
        <v>27</v>
      </c>
      <c r="C49" s="19">
        <f t="shared" si="21"/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f t="shared" si="22"/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</row>
    <row r="50" spans="1:30" s="2" customFormat="1" ht="13.2" customHeight="1" x14ac:dyDescent="0.2">
      <c r="A50" s="4">
        <v>36</v>
      </c>
      <c r="B50" s="4" t="s">
        <v>28</v>
      </c>
      <c r="C50" s="19">
        <f t="shared" si="21"/>
        <v>289</v>
      </c>
      <c r="D50" s="20">
        <v>289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f t="shared" si="22"/>
        <v>47</v>
      </c>
      <c r="R50" s="20">
        <v>47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</row>
    <row r="51" spans="1:30" s="2" customFormat="1" ht="13.2" customHeight="1" x14ac:dyDescent="0.2">
      <c r="A51" s="4">
        <v>37</v>
      </c>
      <c r="B51" s="4" t="s">
        <v>29</v>
      </c>
      <c r="C51" s="19">
        <f t="shared" si="21"/>
        <v>138115</v>
      </c>
      <c r="D51" s="20">
        <v>15685</v>
      </c>
      <c r="E51" s="20">
        <v>110440</v>
      </c>
      <c r="F51" s="20">
        <v>11990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f t="shared" si="22"/>
        <v>147180</v>
      </c>
      <c r="R51" s="20">
        <v>110440</v>
      </c>
      <c r="S51" s="20">
        <v>0</v>
      </c>
      <c r="T51" s="20">
        <v>36740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</row>
    <row r="52" spans="1:30" s="2" customFormat="1" ht="13.2" customHeight="1" x14ac:dyDescent="0.2">
      <c r="A52" s="4">
        <v>38</v>
      </c>
      <c r="B52" s="4" t="s">
        <v>30</v>
      </c>
      <c r="C52" s="19">
        <f t="shared" si="21"/>
        <v>1104</v>
      </c>
      <c r="D52" s="20">
        <v>42</v>
      </c>
      <c r="E52" s="20">
        <v>0</v>
      </c>
      <c r="F52" s="20">
        <v>1062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f t="shared" si="22"/>
        <v>4381</v>
      </c>
      <c r="R52" s="20">
        <v>82</v>
      </c>
      <c r="S52" s="20">
        <v>2380</v>
      </c>
      <c r="T52" s="20">
        <v>1892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27</v>
      </c>
      <c r="AD52" s="20">
        <v>0</v>
      </c>
    </row>
    <row r="53" spans="1:30" s="2" customFormat="1" ht="13.2" customHeight="1" x14ac:dyDescent="0.2">
      <c r="A53" s="4">
        <v>39</v>
      </c>
      <c r="B53" s="4" t="s">
        <v>31</v>
      </c>
      <c r="C53" s="19">
        <f t="shared" si="21"/>
        <v>90</v>
      </c>
      <c r="D53" s="20">
        <v>0</v>
      </c>
      <c r="E53" s="20">
        <v>0</v>
      </c>
      <c r="F53" s="20">
        <v>90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f t="shared" si="22"/>
        <v>555</v>
      </c>
      <c r="R53" s="20">
        <v>246</v>
      </c>
      <c r="S53" s="20">
        <v>0</v>
      </c>
      <c r="T53" s="20">
        <v>309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</row>
    <row r="54" spans="1:30" s="2" customFormat="1" ht="13.2" customHeight="1" x14ac:dyDescent="0.2">
      <c r="A54" s="4">
        <v>40</v>
      </c>
      <c r="B54" s="4" t="s">
        <v>32</v>
      </c>
      <c r="C54" s="19">
        <f t="shared" si="21"/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f t="shared" si="22"/>
        <v>9</v>
      </c>
      <c r="R54" s="20">
        <v>9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</row>
    <row r="55" spans="1:30" s="2" customFormat="1" ht="13.2" customHeight="1" x14ac:dyDescent="0.2">
      <c r="A55" s="4">
        <v>41</v>
      </c>
      <c r="B55" s="4" t="s">
        <v>33</v>
      </c>
      <c r="C55" s="19">
        <f t="shared" si="21"/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f t="shared" si="22"/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</row>
    <row r="56" spans="1:30" s="2" customFormat="1" ht="13.2" customHeight="1" x14ac:dyDescent="0.2">
      <c r="A56" s="4">
        <v>42</v>
      </c>
      <c r="B56" s="4" t="s">
        <v>34</v>
      </c>
      <c r="C56" s="19">
        <f t="shared" si="21"/>
        <v>1831</v>
      </c>
      <c r="D56" s="20">
        <v>1831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f t="shared" si="22"/>
        <v>556</v>
      </c>
      <c r="R56" s="20">
        <v>556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</row>
    <row r="57" spans="1:30" s="2" customFormat="1" ht="8.4" customHeight="1" x14ac:dyDescent="0.2">
      <c r="A57" s="4"/>
      <c r="B57" s="4"/>
      <c r="C57" s="2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s="2" customFormat="1" ht="12.75" customHeight="1" x14ac:dyDescent="0.2">
      <c r="A58" s="23" t="s">
        <v>35</v>
      </c>
      <c r="B58" s="23"/>
      <c r="C58" s="24">
        <f>SUM(C59:C73)</f>
        <v>120611</v>
      </c>
      <c r="D58" s="25">
        <f t="shared" ref="D58:T58" si="23">SUM(D59:D73)</f>
        <v>98651</v>
      </c>
      <c r="E58" s="25">
        <f t="shared" si="23"/>
        <v>0</v>
      </c>
      <c r="F58" s="25">
        <f t="shared" si="23"/>
        <v>6154</v>
      </c>
      <c r="G58" s="25">
        <f t="shared" si="23"/>
        <v>0</v>
      </c>
      <c r="H58" s="25">
        <f t="shared" ref="H58:P58" si="24">SUM(H59:H73)</f>
        <v>0</v>
      </c>
      <c r="I58" s="25">
        <f t="shared" si="24"/>
        <v>0</v>
      </c>
      <c r="J58" s="25">
        <f t="shared" si="24"/>
        <v>15274</v>
      </c>
      <c r="K58" s="25">
        <f t="shared" si="24"/>
        <v>0</v>
      </c>
      <c r="L58" s="25">
        <f t="shared" si="24"/>
        <v>0</v>
      </c>
      <c r="M58" s="25">
        <f t="shared" si="24"/>
        <v>0</v>
      </c>
      <c r="N58" s="25">
        <f t="shared" si="24"/>
        <v>0</v>
      </c>
      <c r="O58" s="25">
        <f t="shared" si="24"/>
        <v>0</v>
      </c>
      <c r="P58" s="25">
        <f t="shared" si="24"/>
        <v>532</v>
      </c>
      <c r="Q58" s="25">
        <f t="shared" si="23"/>
        <v>1284028</v>
      </c>
      <c r="R58" s="25">
        <f t="shared" si="23"/>
        <v>410110</v>
      </c>
      <c r="S58" s="25">
        <f t="shared" si="23"/>
        <v>473170</v>
      </c>
      <c r="T58" s="25">
        <f t="shared" si="23"/>
        <v>35106</v>
      </c>
      <c r="U58" s="25">
        <f t="shared" ref="U58:AD58" si="25">SUM(U59:U73)</f>
        <v>0</v>
      </c>
      <c r="V58" s="25">
        <f t="shared" si="25"/>
        <v>0</v>
      </c>
      <c r="W58" s="25">
        <f t="shared" si="25"/>
        <v>0</v>
      </c>
      <c r="X58" s="25">
        <f t="shared" si="25"/>
        <v>246488</v>
      </c>
      <c r="Y58" s="25">
        <f t="shared" si="25"/>
        <v>0</v>
      </c>
      <c r="Z58" s="25">
        <f t="shared" si="25"/>
        <v>0</v>
      </c>
      <c r="AA58" s="25">
        <f t="shared" si="25"/>
        <v>119154</v>
      </c>
      <c r="AB58" s="25">
        <f t="shared" si="25"/>
        <v>0</v>
      </c>
      <c r="AC58" s="25">
        <f t="shared" si="25"/>
        <v>0</v>
      </c>
      <c r="AD58" s="25">
        <f t="shared" si="25"/>
        <v>0</v>
      </c>
    </row>
    <row r="59" spans="1:30" s="2" customFormat="1" ht="13.2" customHeight="1" x14ac:dyDescent="0.2">
      <c r="A59" s="4">
        <v>43</v>
      </c>
      <c r="B59" s="4" t="s">
        <v>64</v>
      </c>
      <c r="C59" s="19">
        <f t="shared" ref="C59:C73" si="26">SUM(D59:P59)</f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f t="shared" ref="Q59:Q73" si="27">SUM(R59:AD59)</f>
        <v>72</v>
      </c>
      <c r="R59" s="20">
        <v>0</v>
      </c>
      <c r="S59" s="20">
        <v>0</v>
      </c>
      <c r="T59" s="20">
        <v>72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</row>
    <row r="60" spans="1:30" s="2" customFormat="1" ht="13.2" customHeight="1" x14ac:dyDescent="0.2">
      <c r="A60" s="4">
        <v>44</v>
      </c>
      <c r="B60" s="4" t="s">
        <v>65</v>
      </c>
      <c r="C60" s="19">
        <f t="shared" si="26"/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f t="shared" si="27"/>
        <v>258847</v>
      </c>
      <c r="R60" s="20">
        <v>86905</v>
      </c>
      <c r="S60" s="20">
        <v>158859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13083</v>
      </c>
      <c r="AB60" s="20">
        <v>0</v>
      </c>
      <c r="AC60" s="20">
        <v>0</v>
      </c>
      <c r="AD60" s="20">
        <v>0</v>
      </c>
    </row>
    <row r="61" spans="1:30" s="2" customFormat="1" ht="13.2" customHeight="1" x14ac:dyDescent="0.2">
      <c r="A61" s="4">
        <v>45</v>
      </c>
      <c r="B61" s="4" t="s">
        <v>66</v>
      </c>
      <c r="C61" s="19">
        <f t="shared" si="26"/>
        <v>40</v>
      </c>
      <c r="D61" s="20">
        <v>40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f t="shared" si="27"/>
        <v>18080</v>
      </c>
      <c r="R61" s="20">
        <v>13340</v>
      </c>
      <c r="S61" s="20">
        <v>4740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</row>
    <row r="62" spans="1:30" s="2" customFormat="1" ht="13.2" customHeight="1" x14ac:dyDescent="0.2">
      <c r="A62" s="4">
        <v>46</v>
      </c>
      <c r="B62" s="4" t="s">
        <v>67</v>
      </c>
      <c r="C62" s="19">
        <f t="shared" si="26"/>
        <v>2716</v>
      </c>
      <c r="D62" s="20">
        <v>0</v>
      </c>
      <c r="E62" s="20">
        <v>0</v>
      </c>
      <c r="F62" s="20">
        <v>2716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f t="shared" si="27"/>
        <v>18</v>
      </c>
      <c r="R62" s="20">
        <v>0</v>
      </c>
      <c r="S62" s="20">
        <v>0</v>
      </c>
      <c r="T62" s="20">
        <v>18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</row>
    <row r="63" spans="1:30" s="2" customFormat="1" ht="13.2" customHeight="1" x14ac:dyDescent="0.2">
      <c r="A63" s="4">
        <v>47</v>
      </c>
      <c r="B63" s="4" t="s">
        <v>68</v>
      </c>
      <c r="C63" s="19">
        <f t="shared" si="26"/>
        <v>532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532</v>
      </c>
      <c r="Q63" s="20">
        <f t="shared" si="27"/>
        <v>111839</v>
      </c>
      <c r="R63" s="20">
        <v>48769</v>
      </c>
      <c r="S63" s="20">
        <v>48480</v>
      </c>
      <c r="T63" s="20">
        <v>4590</v>
      </c>
      <c r="U63" s="20">
        <v>0</v>
      </c>
      <c r="V63" s="20">
        <v>0</v>
      </c>
      <c r="W63" s="20">
        <v>0</v>
      </c>
      <c r="X63" s="20">
        <v>10000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</row>
    <row r="64" spans="1:30" s="2" customFormat="1" ht="13.2" customHeight="1" x14ac:dyDescent="0.2">
      <c r="A64" s="4">
        <v>48</v>
      </c>
      <c r="B64" s="4" t="s">
        <v>74</v>
      </c>
      <c r="C64" s="19">
        <f t="shared" si="26"/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f t="shared" si="27"/>
        <v>273534</v>
      </c>
      <c r="R64" s="20">
        <v>96335</v>
      </c>
      <c r="S64" s="20">
        <v>127298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49901</v>
      </c>
      <c r="AB64" s="20">
        <v>0</v>
      </c>
      <c r="AC64" s="20">
        <v>0</v>
      </c>
      <c r="AD64" s="20">
        <v>0</v>
      </c>
    </row>
    <row r="65" spans="1:30" s="2" customFormat="1" ht="13.2" customHeight="1" x14ac:dyDescent="0.2">
      <c r="A65" s="4">
        <v>49</v>
      </c>
      <c r="B65" s="4" t="s">
        <v>75</v>
      </c>
      <c r="C65" s="19">
        <f t="shared" si="26"/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f t="shared" si="27"/>
        <v>261049</v>
      </c>
      <c r="R65" s="20">
        <v>116416</v>
      </c>
      <c r="S65" s="20">
        <v>88463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56170</v>
      </c>
      <c r="AB65" s="20">
        <v>0</v>
      </c>
      <c r="AC65" s="20">
        <v>0</v>
      </c>
      <c r="AD65" s="20">
        <v>0</v>
      </c>
    </row>
    <row r="66" spans="1:30" s="2" customFormat="1" ht="13.2" customHeight="1" x14ac:dyDescent="0.2">
      <c r="A66" s="4">
        <v>50</v>
      </c>
      <c r="B66" s="4" t="s">
        <v>76</v>
      </c>
      <c r="C66" s="19">
        <f t="shared" si="26"/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f t="shared" si="27"/>
        <v>32222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32222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</row>
    <row r="67" spans="1:30" s="2" customFormat="1" ht="13.2" customHeight="1" x14ac:dyDescent="0.2">
      <c r="A67" s="4">
        <v>51</v>
      </c>
      <c r="B67" s="4" t="s">
        <v>77</v>
      </c>
      <c r="C67" s="19">
        <f t="shared" si="26"/>
        <v>1029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1029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f t="shared" si="27"/>
        <v>33870</v>
      </c>
      <c r="R67" s="20">
        <v>0</v>
      </c>
      <c r="S67" s="20">
        <v>33870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</row>
    <row r="68" spans="1:30" s="2" customFormat="1" ht="12.75" customHeight="1" x14ac:dyDescent="0.2">
      <c r="A68" s="4">
        <v>52</v>
      </c>
      <c r="B68" s="4" t="s">
        <v>78</v>
      </c>
      <c r="C68" s="19">
        <f t="shared" si="26"/>
        <v>182</v>
      </c>
      <c r="D68" s="20">
        <v>182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f t="shared" si="27"/>
        <v>4852</v>
      </c>
      <c r="R68" s="20">
        <v>0</v>
      </c>
      <c r="S68" s="20">
        <v>0</v>
      </c>
      <c r="T68" s="20">
        <v>4852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</row>
    <row r="69" spans="1:30" s="2" customFormat="1" ht="13.2" customHeight="1" x14ac:dyDescent="0.2">
      <c r="A69" s="4">
        <v>53</v>
      </c>
      <c r="B69" s="4" t="s">
        <v>79</v>
      </c>
      <c r="C69" s="19">
        <f>SUM(D69:P69)</f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f t="shared" si="27"/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</row>
    <row r="70" spans="1:30" s="2" customFormat="1" ht="13.2" customHeight="1" x14ac:dyDescent="0.2">
      <c r="A70" s="4">
        <v>54</v>
      </c>
      <c r="B70" s="27" t="s">
        <v>80</v>
      </c>
      <c r="C70" s="19">
        <f t="shared" si="26"/>
        <v>313</v>
      </c>
      <c r="D70" s="20">
        <v>313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f t="shared" si="27"/>
        <v>331</v>
      </c>
      <c r="R70" s="20">
        <v>259</v>
      </c>
      <c r="S70" s="20">
        <v>0</v>
      </c>
      <c r="T70" s="20">
        <v>72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</row>
    <row r="71" spans="1:30" s="2" customFormat="1" ht="13.5" customHeight="1" x14ac:dyDescent="0.2">
      <c r="A71" s="4">
        <v>55</v>
      </c>
      <c r="B71" s="27" t="s">
        <v>81</v>
      </c>
      <c r="C71" s="19">
        <f t="shared" si="26"/>
        <v>59222</v>
      </c>
      <c r="D71" s="20">
        <v>44977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14245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f t="shared" si="27"/>
        <v>255645</v>
      </c>
      <c r="R71" s="20">
        <v>42761</v>
      </c>
      <c r="S71" s="20">
        <v>0</v>
      </c>
      <c r="T71" s="20">
        <v>8618</v>
      </c>
      <c r="U71" s="20">
        <v>0</v>
      </c>
      <c r="V71" s="20">
        <v>0</v>
      </c>
      <c r="W71" s="20">
        <v>0</v>
      </c>
      <c r="X71" s="20">
        <v>204266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</row>
    <row r="72" spans="1:30" s="2" customFormat="1" ht="13.2" customHeight="1" x14ac:dyDescent="0.2">
      <c r="A72" s="4">
        <v>56</v>
      </c>
      <c r="B72" s="27" t="s">
        <v>82</v>
      </c>
      <c r="C72" s="19">
        <f t="shared" si="26"/>
        <v>1983</v>
      </c>
      <c r="D72" s="20">
        <v>1191</v>
      </c>
      <c r="E72" s="20">
        <v>0</v>
      </c>
      <c r="F72" s="20">
        <v>792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f>SUM(R72:AD72)</f>
        <v>6144</v>
      </c>
      <c r="R72" s="20">
        <v>370</v>
      </c>
      <c r="S72" s="20">
        <v>5720</v>
      </c>
      <c r="T72" s="20">
        <v>54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</row>
    <row r="73" spans="1:30" s="2" customFormat="1" ht="13.2" customHeight="1" x14ac:dyDescent="0.2">
      <c r="A73" s="4">
        <v>57</v>
      </c>
      <c r="B73" s="27" t="s">
        <v>83</v>
      </c>
      <c r="C73" s="19">
        <f t="shared" si="26"/>
        <v>54594</v>
      </c>
      <c r="D73" s="20">
        <v>51948</v>
      </c>
      <c r="E73" s="20">
        <v>0</v>
      </c>
      <c r="F73" s="20">
        <v>2646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f t="shared" si="27"/>
        <v>27525</v>
      </c>
      <c r="R73" s="20">
        <v>4955</v>
      </c>
      <c r="S73" s="20">
        <v>5740</v>
      </c>
      <c r="T73" s="20">
        <v>16830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</row>
    <row r="74" spans="1:30" s="2" customFormat="1" ht="8.4" customHeight="1" x14ac:dyDescent="0.2">
      <c r="A74" s="4"/>
      <c r="B74" s="4"/>
      <c r="C74" s="2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s="2" customFormat="1" ht="12.75" customHeight="1" x14ac:dyDescent="0.2">
      <c r="A75" s="23" t="s">
        <v>36</v>
      </c>
      <c r="B75" s="28"/>
      <c r="C75" s="25">
        <f>SUM(C76:C84)</f>
        <v>233471</v>
      </c>
      <c r="D75" s="25">
        <f t="shared" ref="D75:T75" si="28">SUM(D76:D84)</f>
        <v>47410</v>
      </c>
      <c r="E75" s="25">
        <f t="shared" si="28"/>
        <v>67202</v>
      </c>
      <c r="F75" s="25">
        <f t="shared" si="28"/>
        <v>118146</v>
      </c>
      <c r="G75" s="25">
        <f t="shared" si="28"/>
        <v>0</v>
      </c>
      <c r="H75" s="25">
        <f t="shared" ref="H75:P75" si="29">SUM(H76:H84)</f>
        <v>0</v>
      </c>
      <c r="I75" s="25">
        <f t="shared" si="29"/>
        <v>0</v>
      </c>
      <c r="J75" s="25">
        <f t="shared" si="29"/>
        <v>0</v>
      </c>
      <c r="K75" s="25">
        <f t="shared" si="29"/>
        <v>0</v>
      </c>
      <c r="L75" s="25">
        <f t="shared" si="29"/>
        <v>0</v>
      </c>
      <c r="M75" s="25">
        <f t="shared" si="29"/>
        <v>0</v>
      </c>
      <c r="N75" s="25">
        <f t="shared" si="29"/>
        <v>0</v>
      </c>
      <c r="O75" s="25">
        <f t="shared" si="29"/>
        <v>0</v>
      </c>
      <c r="P75" s="25">
        <f t="shared" si="29"/>
        <v>713</v>
      </c>
      <c r="Q75" s="25">
        <f t="shared" si="28"/>
        <v>85872</v>
      </c>
      <c r="R75" s="25">
        <f>SUM(R76:R84)</f>
        <v>65986</v>
      </c>
      <c r="S75" s="25">
        <f t="shared" si="28"/>
        <v>6240</v>
      </c>
      <c r="T75" s="25">
        <f t="shared" si="28"/>
        <v>13646</v>
      </c>
      <c r="U75" s="25">
        <f t="shared" ref="U75:AD75" si="30">SUM(U76:U84)</f>
        <v>0</v>
      </c>
      <c r="V75" s="25">
        <f t="shared" si="30"/>
        <v>0</v>
      </c>
      <c r="W75" s="25">
        <f t="shared" si="30"/>
        <v>0</v>
      </c>
      <c r="X75" s="25">
        <f t="shared" si="30"/>
        <v>0</v>
      </c>
      <c r="Y75" s="25">
        <f t="shared" si="30"/>
        <v>0</v>
      </c>
      <c r="Z75" s="25">
        <f t="shared" si="30"/>
        <v>0</v>
      </c>
      <c r="AA75" s="25">
        <f t="shared" si="30"/>
        <v>0</v>
      </c>
      <c r="AB75" s="25">
        <f t="shared" si="30"/>
        <v>0</v>
      </c>
      <c r="AC75" s="25">
        <f t="shared" si="30"/>
        <v>0</v>
      </c>
      <c r="AD75" s="25">
        <f t="shared" si="30"/>
        <v>0</v>
      </c>
    </row>
    <row r="76" spans="1:30" s="2" customFormat="1" ht="13.2" customHeight="1" x14ac:dyDescent="0.2">
      <c r="A76" s="4">
        <v>58</v>
      </c>
      <c r="B76" s="4" t="s">
        <v>84</v>
      </c>
      <c r="C76" s="19">
        <f t="shared" ref="C76:C84" si="31">SUM(D76:P76)</f>
        <v>97994</v>
      </c>
      <c r="D76" s="20">
        <v>880</v>
      </c>
      <c r="E76" s="20">
        <v>0</v>
      </c>
      <c r="F76" s="20">
        <v>97114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f t="shared" ref="Q76:Q84" si="32">SUM(R76:AD76)</f>
        <v>13539</v>
      </c>
      <c r="R76" s="20">
        <v>12405</v>
      </c>
      <c r="S76" s="20">
        <v>0</v>
      </c>
      <c r="T76" s="20">
        <v>1134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</row>
    <row r="77" spans="1:30" s="2" customFormat="1" ht="13.2" customHeight="1" x14ac:dyDescent="0.2">
      <c r="A77" s="4">
        <v>59</v>
      </c>
      <c r="B77" s="27" t="s">
        <v>85</v>
      </c>
      <c r="C77" s="19">
        <f t="shared" si="31"/>
        <v>27559</v>
      </c>
      <c r="D77" s="20">
        <v>27559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f t="shared" si="32"/>
        <v>546</v>
      </c>
      <c r="R77" s="20">
        <v>546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</row>
    <row r="78" spans="1:30" s="2" customFormat="1" ht="13.2" customHeight="1" x14ac:dyDescent="0.2">
      <c r="A78" s="4">
        <v>60</v>
      </c>
      <c r="B78" s="27" t="s">
        <v>86</v>
      </c>
      <c r="C78" s="19">
        <f t="shared" si="31"/>
        <v>3507</v>
      </c>
      <c r="D78" s="20">
        <v>3075</v>
      </c>
      <c r="E78" s="20">
        <v>0</v>
      </c>
      <c r="F78" s="20">
        <v>432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f t="shared" si="32"/>
        <v>1309</v>
      </c>
      <c r="R78" s="20">
        <v>1273</v>
      </c>
      <c r="S78" s="20">
        <v>0</v>
      </c>
      <c r="T78" s="20">
        <v>36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</row>
    <row r="79" spans="1:30" s="2" customFormat="1" ht="13.2" customHeight="1" x14ac:dyDescent="0.2">
      <c r="A79" s="4">
        <v>61</v>
      </c>
      <c r="B79" s="4" t="s">
        <v>87</v>
      </c>
      <c r="C79" s="19">
        <f t="shared" si="31"/>
        <v>100</v>
      </c>
      <c r="D79" s="20">
        <v>100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f>SUM(R79:AD79)</f>
        <v>46401</v>
      </c>
      <c r="R79" s="20">
        <v>45835</v>
      </c>
      <c r="S79" s="20">
        <v>260</v>
      </c>
      <c r="T79" s="20">
        <v>306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</row>
    <row r="80" spans="1:30" s="2" customFormat="1" ht="13.2" customHeight="1" x14ac:dyDescent="0.2">
      <c r="A80" s="4">
        <v>62</v>
      </c>
      <c r="B80" s="27" t="s">
        <v>88</v>
      </c>
      <c r="C80" s="19">
        <f t="shared" si="31"/>
        <v>3555</v>
      </c>
      <c r="D80" s="20">
        <v>19</v>
      </c>
      <c r="E80" s="20">
        <v>980</v>
      </c>
      <c r="F80" s="20">
        <v>2556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f t="shared" si="32"/>
        <v>11803</v>
      </c>
      <c r="R80" s="20">
        <v>127</v>
      </c>
      <c r="S80" s="20">
        <v>280</v>
      </c>
      <c r="T80" s="20">
        <v>11396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</row>
    <row r="81" spans="1:30" s="2" customFormat="1" ht="13.2" customHeight="1" x14ac:dyDescent="0.2">
      <c r="A81" s="4">
        <v>63</v>
      </c>
      <c r="B81" s="27" t="s">
        <v>89</v>
      </c>
      <c r="C81" s="19">
        <f t="shared" si="31"/>
        <v>25397</v>
      </c>
      <c r="D81" s="20">
        <v>2783</v>
      </c>
      <c r="E81" s="20">
        <v>7720</v>
      </c>
      <c r="F81" s="20">
        <v>14894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f t="shared" si="32"/>
        <v>1636</v>
      </c>
      <c r="R81" s="20">
        <v>0</v>
      </c>
      <c r="S81" s="20">
        <v>1240</v>
      </c>
      <c r="T81" s="20">
        <v>396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</row>
    <row r="82" spans="1:30" s="2" customFormat="1" ht="12.75" customHeight="1" x14ac:dyDescent="0.2">
      <c r="A82" s="4">
        <v>64</v>
      </c>
      <c r="B82" s="27" t="s">
        <v>90</v>
      </c>
      <c r="C82" s="19">
        <f t="shared" si="31"/>
        <v>75305</v>
      </c>
      <c r="D82" s="20">
        <v>12994</v>
      </c>
      <c r="E82" s="20">
        <v>58502</v>
      </c>
      <c r="F82" s="20">
        <v>3096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713</v>
      </c>
      <c r="Q82" s="20">
        <f t="shared" si="32"/>
        <v>18</v>
      </c>
      <c r="R82" s="20">
        <v>0</v>
      </c>
      <c r="S82" s="20">
        <v>0</v>
      </c>
      <c r="T82" s="20">
        <v>18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</row>
    <row r="83" spans="1:30" s="2" customFormat="1" ht="13.2" customHeight="1" x14ac:dyDescent="0.2">
      <c r="A83" s="4">
        <v>65</v>
      </c>
      <c r="B83" s="27" t="s">
        <v>91</v>
      </c>
      <c r="C83" s="19">
        <f t="shared" si="31"/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f>SUM(R83:AD83)</f>
        <v>360</v>
      </c>
      <c r="R83" s="20">
        <v>0</v>
      </c>
      <c r="S83" s="20">
        <v>0</v>
      </c>
      <c r="T83" s="20">
        <v>360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</row>
    <row r="84" spans="1:30" s="2" customFormat="1" ht="13.2" customHeight="1" x14ac:dyDescent="0.2">
      <c r="A84" s="4">
        <v>66</v>
      </c>
      <c r="B84" s="27" t="s">
        <v>92</v>
      </c>
      <c r="C84" s="19">
        <f t="shared" si="31"/>
        <v>54</v>
      </c>
      <c r="D84" s="20">
        <v>0</v>
      </c>
      <c r="E84" s="20">
        <v>0</v>
      </c>
      <c r="F84" s="20">
        <v>54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f t="shared" si="32"/>
        <v>10260</v>
      </c>
      <c r="R84" s="20">
        <v>5800</v>
      </c>
      <c r="S84" s="20">
        <v>4460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</row>
    <row r="85" spans="1:30" s="2" customFormat="1" ht="8.4" customHeight="1" x14ac:dyDescent="0.2">
      <c r="A85" s="4"/>
      <c r="B85" s="4"/>
      <c r="C85" s="2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s="2" customFormat="1" ht="12.75" customHeight="1" x14ac:dyDescent="0.2">
      <c r="A86" s="23" t="s">
        <v>37</v>
      </c>
      <c r="B86" s="28"/>
      <c r="C86" s="25">
        <f>SUM(C87:C94)</f>
        <v>8217</v>
      </c>
      <c r="D86" s="25">
        <f t="shared" ref="D86:T86" si="33">SUM(D87:D94)</f>
        <v>5733</v>
      </c>
      <c r="E86" s="25">
        <f t="shared" si="33"/>
        <v>0</v>
      </c>
      <c r="F86" s="25">
        <f t="shared" si="33"/>
        <v>2484</v>
      </c>
      <c r="G86" s="25">
        <f t="shared" si="33"/>
        <v>0</v>
      </c>
      <c r="H86" s="25">
        <f t="shared" ref="H86:P86" si="34">SUM(H87:H94)</f>
        <v>0</v>
      </c>
      <c r="I86" s="25">
        <f t="shared" si="34"/>
        <v>0</v>
      </c>
      <c r="J86" s="25">
        <f t="shared" si="34"/>
        <v>0</v>
      </c>
      <c r="K86" s="25">
        <f t="shared" si="34"/>
        <v>0</v>
      </c>
      <c r="L86" s="25">
        <f t="shared" si="34"/>
        <v>0</v>
      </c>
      <c r="M86" s="25">
        <f t="shared" si="34"/>
        <v>0</v>
      </c>
      <c r="N86" s="25">
        <f t="shared" si="34"/>
        <v>0</v>
      </c>
      <c r="O86" s="25">
        <f t="shared" si="34"/>
        <v>0</v>
      </c>
      <c r="P86" s="25">
        <f t="shared" si="34"/>
        <v>0</v>
      </c>
      <c r="Q86" s="25">
        <f t="shared" si="33"/>
        <v>6127</v>
      </c>
      <c r="R86" s="25">
        <f>SUM(R87:R94)</f>
        <v>3469</v>
      </c>
      <c r="S86" s="25">
        <f t="shared" si="33"/>
        <v>1740</v>
      </c>
      <c r="T86" s="25">
        <f t="shared" si="33"/>
        <v>918</v>
      </c>
      <c r="U86" s="25">
        <f t="shared" ref="U86:AD86" si="35">SUM(U87:U94)</f>
        <v>0</v>
      </c>
      <c r="V86" s="25">
        <f t="shared" si="35"/>
        <v>0</v>
      </c>
      <c r="W86" s="25">
        <f t="shared" si="35"/>
        <v>0</v>
      </c>
      <c r="X86" s="25">
        <f t="shared" si="35"/>
        <v>0</v>
      </c>
      <c r="Y86" s="25">
        <f t="shared" si="35"/>
        <v>0</v>
      </c>
      <c r="Z86" s="25">
        <f t="shared" si="35"/>
        <v>0</v>
      </c>
      <c r="AA86" s="25">
        <f t="shared" si="35"/>
        <v>0</v>
      </c>
      <c r="AB86" s="25">
        <f t="shared" si="35"/>
        <v>0</v>
      </c>
      <c r="AC86" s="25">
        <f t="shared" si="35"/>
        <v>0</v>
      </c>
      <c r="AD86" s="25">
        <f t="shared" si="35"/>
        <v>0</v>
      </c>
    </row>
    <row r="87" spans="1:30" s="2" customFormat="1" ht="13.2" customHeight="1" x14ac:dyDescent="0.2">
      <c r="A87" s="4">
        <v>67</v>
      </c>
      <c r="B87" s="4" t="s">
        <v>93</v>
      </c>
      <c r="C87" s="19">
        <f t="shared" ref="C87:C94" si="36">SUM(D87:P87)</f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f t="shared" ref="Q87:Q93" si="37">SUM(R87:AD87)</f>
        <v>54</v>
      </c>
      <c r="R87" s="20">
        <v>54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</row>
    <row r="88" spans="1:30" s="2" customFormat="1" ht="13.2" customHeight="1" x14ac:dyDescent="0.2">
      <c r="A88" s="4">
        <v>68</v>
      </c>
      <c r="B88" s="4" t="s">
        <v>94</v>
      </c>
      <c r="C88" s="19">
        <f t="shared" si="36"/>
        <v>233</v>
      </c>
      <c r="D88" s="20">
        <v>233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f t="shared" si="37"/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</row>
    <row r="89" spans="1:30" s="2" customFormat="1" ht="13.2" customHeight="1" x14ac:dyDescent="0.2">
      <c r="A89" s="4">
        <v>69</v>
      </c>
      <c r="B89" s="29" t="s">
        <v>95</v>
      </c>
      <c r="C89" s="19">
        <f t="shared" si="36"/>
        <v>414</v>
      </c>
      <c r="D89" s="20">
        <v>0</v>
      </c>
      <c r="E89" s="20">
        <v>0</v>
      </c>
      <c r="F89" s="20">
        <v>414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f>SUM(R89:AD89)</f>
        <v>58</v>
      </c>
      <c r="R89" s="20">
        <v>22</v>
      </c>
      <c r="S89" s="20">
        <v>0</v>
      </c>
      <c r="T89" s="20">
        <v>36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</row>
    <row r="90" spans="1:30" s="2" customFormat="1" ht="13.2" customHeight="1" x14ac:dyDescent="0.2">
      <c r="A90" s="4">
        <v>70</v>
      </c>
      <c r="B90" s="4" t="s">
        <v>96</v>
      </c>
      <c r="C90" s="19">
        <f t="shared" si="36"/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f t="shared" si="37"/>
        <v>13</v>
      </c>
      <c r="R90" s="20">
        <v>13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</row>
    <row r="91" spans="1:30" s="2" customFormat="1" ht="13.2" customHeight="1" x14ac:dyDescent="0.2">
      <c r="A91" s="4">
        <v>71</v>
      </c>
      <c r="B91" s="27" t="s">
        <v>97</v>
      </c>
      <c r="C91" s="19">
        <f t="shared" si="36"/>
        <v>520</v>
      </c>
      <c r="D91" s="20">
        <v>520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f t="shared" si="37"/>
        <v>348</v>
      </c>
      <c r="R91" s="20">
        <v>348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</row>
    <row r="92" spans="1:30" s="2" customFormat="1" ht="13.2" customHeight="1" x14ac:dyDescent="0.2">
      <c r="A92" s="4">
        <v>72</v>
      </c>
      <c r="B92" s="27" t="s">
        <v>98</v>
      </c>
      <c r="C92" s="19">
        <f t="shared" si="36"/>
        <v>6685</v>
      </c>
      <c r="D92" s="20">
        <v>4687</v>
      </c>
      <c r="E92" s="20">
        <v>0</v>
      </c>
      <c r="F92" s="20">
        <v>1998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f t="shared" si="37"/>
        <v>3244</v>
      </c>
      <c r="R92" s="20">
        <v>2542</v>
      </c>
      <c r="S92" s="20">
        <v>0</v>
      </c>
      <c r="T92" s="20">
        <v>702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</row>
    <row r="93" spans="1:30" s="2" customFormat="1" ht="13.2" customHeight="1" x14ac:dyDescent="0.2">
      <c r="A93" s="4">
        <v>73</v>
      </c>
      <c r="B93" s="27" t="s">
        <v>99</v>
      </c>
      <c r="C93" s="19">
        <f>SUM(D93:P93)</f>
        <v>83</v>
      </c>
      <c r="D93" s="20">
        <v>11</v>
      </c>
      <c r="E93" s="20">
        <v>0</v>
      </c>
      <c r="F93" s="20">
        <v>72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f t="shared" si="37"/>
        <v>2329</v>
      </c>
      <c r="R93" s="20">
        <v>409</v>
      </c>
      <c r="S93" s="20">
        <v>1740</v>
      </c>
      <c r="T93" s="20">
        <v>180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</row>
    <row r="94" spans="1:30" s="2" customFormat="1" ht="13.2" customHeight="1" x14ac:dyDescent="0.2">
      <c r="A94" s="4">
        <v>74</v>
      </c>
      <c r="B94" s="27" t="s">
        <v>100</v>
      </c>
      <c r="C94" s="19">
        <f t="shared" si="36"/>
        <v>282</v>
      </c>
      <c r="D94" s="20">
        <v>282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f>SUM(R94:AD94)</f>
        <v>81</v>
      </c>
      <c r="R94" s="20">
        <v>81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</row>
    <row r="95" spans="1:30" s="2" customFormat="1" ht="8.4" customHeight="1" x14ac:dyDescent="0.2">
      <c r="A95" s="4"/>
      <c r="B95" s="4"/>
      <c r="C95" s="2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s="2" customFormat="1" ht="12.75" customHeight="1" x14ac:dyDescent="0.2">
      <c r="A96" s="23" t="s">
        <v>101</v>
      </c>
      <c r="B96" s="23"/>
      <c r="C96" s="24">
        <f>SUM(C97:C103)</f>
        <v>127231</v>
      </c>
      <c r="D96" s="25">
        <f t="shared" ref="D96:T96" si="38">SUM(D97:D103)</f>
        <v>1294</v>
      </c>
      <c r="E96" s="25">
        <f>SUM(E97:E103)</f>
        <v>90571</v>
      </c>
      <c r="F96" s="25">
        <f t="shared" si="38"/>
        <v>2146</v>
      </c>
      <c r="G96" s="25">
        <f t="shared" si="38"/>
        <v>0</v>
      </c>
      <c r="H96" s="25">
        <f t="shared" ref="H96:P96" si="39">SUM(H97:H103)</f>
        <v>6357</v>
      </c>
      <c r="I96" s="25">
        <f>SUM(I97:I103)</f>
        <v>0</v>
      </c>
      <c r="J96" s="25">
        <f t="shared" si="39"/>
        <v>0</v>
      </c>
      <c r="K96" s="25">
        <f t="shared" si="39"/>
        <v>0</v>
      </c>
      <c r="L96" s="25">
        <f t="shared" si="39"/>
        <v>0</v>
      </c>
      <c r="M96" s="25">
        <f t="shared" si="39"/>
        <v>0</v>
      </c>
      <c r="N96" s="25">
        <f t="shared" si="39"/>
        <v>0</v>
      </c>
      <c r="O96" s="25">
        <f t="shared" si="39"/>
        <v>0</v>
      </c>
      <c r="P96" s="25">
        <f t="shared" si="39"/>
        <v>26863</v>
      </c>
      <c r="Q96" s="25">
        <f t="shared" si="38"/>
        <v>176939</v>
      </c>
      <c r="R96" s="25">
        <f>SUM(R97:R103)</f>
        <v>98902</v>
      </c>
      <c r="S96" s="25">
        <f t="shared" si="38"/>
        <v>4780</v>
      </c>
      <c r="T96" s="25">
        <f t="shared" si="38"/>
        <v>69757</v>
      </c>
      <c r="U96" s="25">
        <f t="shared" ref="U96:AD96" si="40">SUM(U97:U103)</f>
        <v>0</v>
      </c>
      <c r="V96" s="25">
        <f t="shared" si="40"/>
        <v>0</v>
      </c>
      <c r="W96" s="25">
        <f t="shared" si="40"/>
        <v>0</v>
      </c>
      <c r="X96" s="25">
        <f t="shared" si="40"/>
        <v>0</v>
      </c>
      <c r="Y96" s="25">
        <f t="shared" si="40"/>
        <v>0</v>
      </c>
      <c r="Z96" s="25">
        <f t="shared" si="40"/>
        <v>0</v>
      </c>
      <c r="AA96" s="25">
        <f t="shared" si="40"/>
        <v>0</v>
      </c>
      <c r="AB96" s="25">
        <f t="shared" si="40"/>
        <v>3500</v>
      </c>
      <c r="AC96" s="25">
        <f t="shared" si="40"/>
        <v>0</v>
      </c>
      <c r="AD96" s="25">
        <f t="shared" si="40"/>
        <v>0</v>
      </c>
    </row>
    <row r="97" spans="1:30" s="2" customFormat="1" ht="13.2" customHeight="1" x14ac:dyDescent="0.2">
      <c r="A97" s="4">
        <v>75</v>
      </c>
      <c r="B97" s="4" t="s">
        <v>102</v>
      </c>
      <c r="C97" s="19">
        <f>SUM(D97:P97)</f>
        <v>71881</v>
      </c>
      <c r="D97" s="20">
        <v>0</v>
      </c>
      <c r="E97" s="20">
        <v>71881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f t="shared" ref="Q97:Q105" si="41">SUM(R97:AD97)</f>
        <v>3605</v>
      </c>
      <c r="R97" s="20">
        <v>105</v>
      </c>
      <c r="S97" s="20">
        <v>3500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</row>
    <row r="98" spans="1:30" s="2" customFormat="1" ht="13.2" customHeight="1" x14ac:dyDescent="0.2">
      <c r="A98" s="4">
        <v>76</v>
      </c>
      <c r="B98" s="4" t="s">
        <v>103</v>
      </c>
      <c r="C98" s="19">
        <f t="shared" ref="C98:C103" si="42">SUM(D98:P98)</f>
        <v>11290</v>
      </c>
      <c r="D98" s="20">
        <v>840</v>
      </c>
      <c r="E98" s="20">
        <v>10450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f t="shared" si="41"/>
        <v>90202</v>
      </c>
      <c r="R98" s="20">
        <v>44404</v>
      </c>
      <c r="S98" s="20">
        <v>0</v>
      </c>
      <c r="T98" s="20">
        <v>45798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</row>
    <row r="99" spans="1:30" s="2" customFormat="1" ht="13.2" customHeight="1" x14ac:dyDescent="0.2">
      <c r="A99" s="4">
        <v>77</v>
      </c>
      <c r="B99" s="27" t="s">
        <v>104</v>
      </c>
      <c r="C99" s="19">
        <f>SUM(D99:P99)</f>
        <v>43362</v>
      </c>
      <c r="D99" s="20">
        <v>440</v>
      </c>
      <c r="E99" s="20">
        <v>8240</v>
      </c>
      <c r="F99" s="20">
        <v>1462</v>
      </c>
      <c r="G99" s="20">
        <v>0</v>
      </c>
      <c r="H99" s="20">
        <v>6357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26863</v>
      </c>
      <c r="Q99" s="20">
        <f t="shared" si="41"/>
        <v>74540</v>
      </c>
      <c r="R99" s="20">
        <v>50166</v>
      </c>
      <c r="S99" s="20">
        <v>1280</v>
      </c>
      <c r="T99" s="20">
        <v>23094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</row>
    <row r="100" spans="1:30" s="2" customFormat="1" ht="13.2" customHeight="1" x14ac:dyDescent="0.2">
      <c r="A100" s="4">
        <v>78</v>
      </c>
      <c r="B100" s="4" t="s">
        <v>105</v>
      </c>
      <c r="C100" s="19">
        <f t="shared" si="42"/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f t="shared" si="41"/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</row>
    <row r="101" spans="1:30" s="2" customFormat="1" ht="13.2" customHeight="1" x14ac:dyDescent="0.2">
      <c r="A101" s="4">
        <v>79</v>
      </c>
      <c r="B101" s="4" t="s">
        <v>106</v>
      </c>
      <c r="C101" s="19">
        <f t="shared" si="42"/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f t="shared" si="41"/>
        <v>3519</v>
      </c>
      <c r="R101" s="20">
        <v>0</v>
      </c>
      <c r="S101" s="20">
        <v>0</v>
      </c>
      <c r="T101" s="20">
        <v>19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3500</v>
      </c>
      <c r="AC101" s="20">
        <v>0</v>
      </c>
      <c r="AD101" s="20">
        <v>0</v>
      </c>
    </row>
    <row r="102" spans="1:30" s="2" customFormat="1" ht="13.2" customHeight="1" x14ac:dyDescent="0.2">
      <c r="A102" s="4">
        <v>80</v>
      </c>
      <c r="B102" s="4" t="s">
        <v>107</v>
      </c>
      <c r="C102" s="19">
        <f t="shared" si="42"/>
        <v>698</v>
      </c>
      <c r="D102" s="20">
        <v>14</v>
      </c>
      <c r="E102" s="20">
        <v>0</v>
      </c>
      <c r="F102" s="20">
        <v>684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f t="shared" si="41"/>
        <v>4997</v>
      </c>
      <c r="R102" s="20">
        <v>4151</v>
      </c>
      <c r="S102" s="20">
        <v>0</v>
      </c>
      <c r="T102" s="20">
        <v>846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</row>
    <row r="103" spans="1:30" s="2" customFormat="1" ht="13.2" customHeight="1" x14ac:dyDescent="0.2">
      <c r="A103" s="4">
        <v>81</v>
      </c>
      <c r="B103" s="4" t="s">
        <v>108</v>
      </c>
      <c r="C103" s="19">
        <f t="shared" si="42"/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f t="shared" si="41"/>
        <v>76</v>
      </c>
      <c r="R103" s="20">
        <v>76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</row>
    <row r="104" spans="1:30" s="2" customFormat="1" ht="13.2" customHeight="1" x14ac:dyDescent="0.2">
      <c r="A104" s="30">
        <v>82</v>
      </c>
      <c r="B104" s="30" t="s">
        <v>109</v>
      </c>
      <c r="C104" s="24">
        <f>SUM(D104:P104)</f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f>SUM(R104:AD104)</f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</row>
    <row r="105" spans="1:30" s="2" customFormat="1" ht="13.2" customHeight="1" x14ac:dyDescent="0.2">
      <c r="A105" s="31">
        <v>99</v>
      </c>
      <c r="B105" s="31" t="s">
        <v>110</v>
      </c>
      <c r="C105" s="24">
        <f>SUM(D105:P105)</f>
        <v>3586640</v>
      </c>
      <c r="D105" s="25">
        <v>0</v>
      </c>
      <c r="E105" s="25">
        <v>3586640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f t="shared" si="41"/>
        <v>2495560</v>
      </c>
      <c r="R105" s="25">
        <v>0</v>
      </c>
      <c r="S105" s="25">
        <v>2495560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</row>
    <row r="106" spans="1:30" s="2" customFormat="1" ht="25.2" customHeight="1" x14ac:dyDescent="0.2">
      <c r="A106" s="33" t="s">
        <v>70</v>
      </c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</sheetData>
  <mergeCells count="6">
    <mergeCell ref="A106:O106"/>
    <mergeCell ref="A1:P1"/>
    <mergeCell ref="Q3:AD3"/>
    <mergeCell ref="C3:P3"/>
    <mergeCell ref="A3:B4"/>
    <mergeCell ref="A2:O2"/>
  </mergeCells>
  <phoneticPr fontId="3"/>
  <printOptions horizontalCentered="1"/>
  <pageMargins left="0.55118110236220474" right="0.55118110236220474" top="0.78740157480314965" bottom="0.19685039370078741" header="0.51181102362204722" footer="0.51181102362204722"/>
  <pageSetup paperSize="9" scale="48" fitToWidth="0" orientation="portrait" horizontalDpi="300" verticalDpi="300" r:id="rId1"/>
  <headerFooter differentOddEven="1">
    <oddHeader>&amp;L&amp;22運輸、通信</oddHeader>
    <evenHeader>&amp;R&amp;22運輸、通信</evenHeader>
  </headerFooter>
  <colBreaks count="1" manualBreakCount="1">
    <brk id="16" max="105" man="1"/>
  </colBreaks>
  <ignoredErrors>
    <ignoredError sqref="D96:J96 K96:P96 R96:S96 T96:W96 X96:AD9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142-119</vt:lpstr>
      <vt:lpstr>'142-119'!Print_Area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増満 桃花</cp:lastModifiedBy>
  <cp:lastPrinted>2026-02-24T13:20:48Z</cp:lastPrinted>
  <dcterms:created xsi:type="dcterms:W3CDTF">1998-12-25T07:34:23Z</dcterms:created>
  <dcterms:modified xsi:type="dcterms:W3CDTF">2026-02-24T13:20:54Z</dcterms:modified>
</cp:coreProperties>
</file>