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001~050\"/>
    </mc:Choice>
  </mc:AlternateContent>
  <xr:revisionPtr revIDLastSave="0" documentId="13_ncr:1_{43EC627E-2772-4082-9D55-B05DC0DFAFB5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142-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49" i="1"/>
  <c r="H46" i="1" s="1"/>
  <c r="H48" i="1"/>
  <c r="H47" i="1"/>
  <c r="H43" i="1"/>
  <c r="H44" i="1"/>
  <c r="H42" i="1"/>
  <c r="H41" i="1"/>
  <c r="H40" i="1" s="1"/>
  <c r="H38" i="1"/>
  <c r="H35" i="1"/>
  <c r="H36" i="1"/>
  <c r="H37" i="1"/>
  <c r="H33" i="1"/>
  <c r="H34" i="1"/>
  <c r="H23" i="1"/>
  <c r="H22" i="1" s="1"/>
  <c r="H25" i="1"/>
  <c r="H28" i="1"/>
  <c r="H12" i="1"/>
  <c r="H32" i="1" l="1"/>
  <c r="B8" i="1" l="1"/>
  <c r="C8" i="1" l="1"/>
  <c r="D8" i="1"/>
  <c r="E8" i="1"/>
  <c r="F8" i="1"/>
  <c r="G8" i="1"/>
  <c r="I8" i="1"/>
  <c r="J8" i="1"/>
  <c r="K8" i="1"/>
  <c r="C46" i="1"/>
  <c r="D46" i="1"/>
  <c r="E46" i="1"/>
  <c r="F46" i="1"/>
  <c r="G46" i="1"/>
  <c r="I46" i="1"/>
  <c r="J46" i="1"/>
  <c r="K46" i="1"/>
  <c r="B46" i="1"/>
  <c r="C40" i="1"/>
  <c r="D40" i="1"/>
  <c r="E40" i="1"/>
  <c r="F40" i="1"/>
  <c r="G40" i="1"/>
  <c r="I40" i="1"/>
  <c r="J40" i="1"/>
  <c r="K40" i="1"/>
  <c r="B40" i="1"/>
  <c r="C32" i="1"/>
  <c r="D32" i="1"/>
  <c r="E32" i="1"/>
  <c r="F32" i="1"/>
  <c r="G32" i="1"/>
  <c r="I32" i="1"/>
  <c r="J32" i="1"/>
  <c r="K32" i="1"/>
  <c r="B32" i="1"/>
  <c r="C28" i="1"/>
  <c r="D28" i="1"/>
  <c r="E28" i="1"/>
  <c r="F28" i="1"/>
  <c r="G28" i="1"/>
  <c r="I28" i="1"/>
  <c r="J28" i="1"/>
  <c r="K28" i="1"/>
  <c r="B28" i="1"/>
  <c r="C25" i="1"/>
  <c r="D25" i="1"/>
  <c r="E25" i="1"/>
  <c r="F25" i="1"/>
  <c r="G25" i="1"/>
  <c r="I25" i="1"/>
  <c r="J25" i="1"/>
  <c r="K25" i="1"/>
  <c r="B25" i="1"/>
  <c r="C22" i="1"/>
  <c r="D22" i="1"/>
  <c r="E22" i="1"/>
  <c r="F22" i="1"/>
  <c r="G22" i="1"/>
  <c r="I22" i="1"/>
  <c r="J22" i="1"/>
  <c r="K22" i="1"/>
  <c r="B22" i="1"/>
  <c r="B10" i="1" l="1"/>
  <c r="B6" i="1" s="1"/>
  <c r="G10" i="1"/>
  <c r="G6" i="1" s="1"/>
  <c r="F10" i="1"/>
  <c r="F6" i="1" s="1"/>
  <c r="E10" i="1"/>
  <c r="E6" i="1" s="1"/>
  <c r="D10" i="1"/>
  <c r="C10" i="1"/>
  <c r="C6" i="1" s="1"/>
  <c r="D6" i="1"/>
  <c r="K10" i="1"/>
  <c r="K6" i="1" s="1"/>
  <c r="J10" i="1"/>
  <c r="J6" i="1" s="1"/>
  <c r="I10" i="1"/>
  <c r="I6" i="1" s="1"/>
  <c r="H10" i="1"/>
  <c r="H8" i="1"/>
  <c r="H6" i="1" l="1"/>
</calcChain>
</file>

<file path=xl/sharedStrings.xml><?xml version="1.0" encoding="utf-8"?>
<sst xmlns="http://schemas.openxmlformats.org/spreadsheetml/2006/main" count="61" uniqueCount="50">
  <si>
    <t>自  然</t>
  </si>
  <si>
    <t>計</t>
  </si>
  <si>
    <t>男</t>
  </si>
  <si>
    <t>女</t>
  </si>
  <si>
    <t>増  加</t>
  </si>
  <si>
    <t>死  産</t>
  </si>
  <si>
    <t>婚  姻</t>
  </si>
  <si>
    <t>離  婚</t>
  </si>
  <si>
    <t>人</t>
  </si>
  <si>
    <t>件</t>
  </si>
  <si>
    <t>総     数</t>
  </si>
  <si>
    <t>市     計</t>
  </si>
  <si>
    <t>郡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</si>
  <si>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</si>
  <si>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</si>
  <si>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</si>
  <si>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</si>
  <si>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</si>
  <si>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</si>
  <si>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</si>
  <si>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</si>
  <si>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</si>
  <si>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</si>
  <si>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</si>
  <si>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</si>
  <si>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</si>
  <si>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</si>
  <si>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</si>
  <si>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</si>
  <si>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</si>
  <si>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</si>
  <si>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</si>
  <si>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</si>
  <si>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</si>
  <si>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</si>
  <si>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</si>
  <si>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</si>
  <si>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</si>
  <si>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</si>
  <si>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</si>
  <si>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</si>
  <si>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</si>
  <si>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</si>
  <si>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</si>
  <si>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死         亡</t>
    <phoneticPr fontId="1"/>
  </si>
  <si>
    <t>市 町 村</t>
    <phoneticPr fontId="1"/>
  </si>
  <si>
    <t>出         生</t>
    <phoneticPr fontId="1"/>
  </si>
  <si>
    <t>美 郷 町</t>
    <rPh sb="0" eb="1">
      <t>ビ</t>
    </rPh>
    <rPh sb="2" eb="3">
      <t>ゴウ</t>
    </rPh>
    <phoneticPr fontId="2"/>
  </si>
  <si>
    <r>
      <t xml:space="preserve">22．人　口　動　態 </t>
    </r>
    <r>
      <rPr>
        <sz val="18"/>
        <rFont val="ＭＳ Ｐ明朝"/>
        <family val="1"/>
        <charset val="128"/>
      </rPr>
      <t>（令和６年）</t>
    </r>
    <rPh sb="12" eb="14">
      <t>レイワ</t>
    </rPh>
    <phoneticPr fontId="1"/>
  </si>
  <si>
    <t>注　出生､死亡については令和６年１月１日～令和６年12月31日間に生まれた者･死亡した者の数で、日本にお
　ける外国人、外国における日本人は含まない｡
資料提供　県福祉保健課（出典　厚生労働省「人口動態調査」）</t>
    <rPh sb="12" eb="14">
      <t>レイワ</t>
    </rPh>
    <rPh sb="21" eb="23">
      <t>レイワ</t>
    </rPh>
    <rPh sb="48" eb="50">
      <t>ニホン</t>
    </rPh>
    <rPh sb="56" eb="59">
      <t>ガイコクジン</t>
    </rPh>
    <rPh sb="76" eb="78">
      <t>シリョウ</t>
    </rPh>
    <rPh sb="78" eb="80">
      <t>テイキョウ</t>
    </rPh>
    <rPh sb="81" eb="82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</si>
</sst>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3" fillId="0" borderId="0" xfId="0" applyNumberFormat="1" applyFont="1"/>
    <xf numFmtId="3" fontId="4" fillId="0" borderId="0" xfId="0" applyNumberFormat="1" applyFont="1"/>
    <xf numFmtId="0" fontId="3" fillId="0" borderId="0" xfId="0" applyFont="1" applyAlignment="1">
      <alignment horizontal="centerContinuous" vertical="center"/>
    </xf>
    <xf numFmtId="3" fontId="4" fillId="0" borderId="1" xfId="0" applyNumberFormat="1" applyFont="1" applyBorder="1" applyAlignment="1">
      <alignment horizontal="centerContinuous" vertical="center"/>
    </xf>
    <xf numFmtId="3" fontId="4" fillId="0" borderId="2" xfId="0" applyNumberFormat="1" applyFont="1" applyBorder="1" applyAlignment="1">
      <alignment horizontal="centerContinuous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41" fontId="4" fillId="0" borderId="3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3" fontId="4" fillId="0" borderId="4" xfId="0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  <xf numFmtId="41" fontId="4" fillId="0" borderId="2" xfId="0" applyNumberFormat="1" applyFont="1" applyBorder="1" applyAlignment="1">
      <alignment vertical="center"/>
    </xf>
    <xf numFmtId="41" fontId="4" fillId="0" borderId="4" xfId="0" applyNumberFormat="1" applyFont="1" applyBorder="1" applyAlignment="1">
      <alignment vertical="center"/>
    </xf>
    <xf numFmtId="41" fontId="4" fillId="0" borderId="5" xfId="0" applyNumberFormat="1" applyFont="1" applyBorder="1" applyAlignment="1">
      <alignment vertical="center"/>
    </xf>
    <xf numFmtId="41" fontId="4" fillId="0" borderId="6" xfId="0" applyNumberFormat="1" applyFont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3" fontId="4" fillId="0" borderId="6" xfId="0" applyNumberFormat="1" applyFont="1" applyBorder="1" applyAlignment="1">
      <alignment vertical="top" wrapText="1"/>
    </xf>
    <xf numFmtId="3" fontId="4" fillId="0" borderId="6" xfId="0" applyNumberFormat="1" applyFont="1" applyBorder="1" applyAlignment="1">
      <alignment vertical="top"/>
    </xf>
    <xf numFmtId="3" fontId="4" fillId="0" borderId="7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showGridLines="0" showZeros="0" tabSelected="1" showOutlineSymbols="0" topLeftCell="A30" zoomScale="70" zoomScaleNormal="70" zoomScaleSheetLayoutView="70" workbookViewId="0">
      <selection activeCell="O48" sqref="O48"/>
    </sheetView>
  </sheetViews>
  <sheetFormatPr defaultColWidth="9.08203125" defaultRowHeight="12" x14ac:dyDescent="0.15"/>
  <cols>
    <col min="1" max="1" width="13.5" style="1" customWidth="1"/>
    <col min="2" max="7" width="11.08203125" style="1" customWidth="1"/>
    <col min="8" max="8" width="11.9140625" style="1" customWidth="1"/>
    <col min="9" max="9" width="9.1640625" style="1" customWidth="1"/>
    <col min="10" max="10" width="9.9140625" style="1" customWidth="1"/>
    <col min="11" max="11" width="9.6640625" style="1" customWidth="1"/>
    <col min="12" max="19" width="9.08203125" style="1"/>
    <col min="20" max="20" width="19.4140625" style="1" customWidth="1"/>
    <col min="21" max="21" width="9.08203125" style="1" customWidth="1"/>
    <col min="22" max="16384" width="9.08203125" style="1"/>
  </cols>
  <sheetData>
    <row r="1" spans="1:11" ht="25.5" customHeight="1" x14ac:dyDescent="0.15">
      <c r="A1" s="23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4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 ht="29.1" customHeight="1" x14ac:dyDescent="0.25">
      <c r="A3" s="26" t="s">
        <v>45</v>
      </c>
      <c r="B3" s="4" t="s">
        <v>46</v>
      </c>
      <c r="C3" s="5"/>
      <c r="D3" s="5"/>
      <c r="E3" s="4" t="s">
        <v>44</v>
      </c>
      <c r="F3" s="5"/>
      <c r="G3" s="5"/>
      <c r="H3" s="6" t="s">
        <v>0</v>
      </c>
      <c r="I3" s="28" t="s">
        <v>5</v>
      </c>
      <c r="J3" s="28" t="s">
        <v>6</v>
      </c>
      <c r="K3" s="30" t="s">
        <v>7</v>
      </c>
    </row>
    <row r="4" spans="1:11" s="2" customFormat="1" ht="29.1" customHeight="1" x14ac:dyDescent="0.25">
      <c r="A4" s="27"/>
      <c r="B4" s="6" t="s">
        <v>1</v>
      </c>
      <c r="C4" s="6" t="s">
        <v>2</v>
      </c>
      <c r="D4" s="6" t="s">
        <v>3</v>
      </c>
      <c r="E4" s="6" t="s">
        <v>1</v>
      </c>
      <c r="F4" s="6" t="s">
        <v>2</v>
      </c>
      <c r="G4" s="6" t="s">
        <v>3</v>
      </c>
      <c r="H4" s="7" t="s">
        <v>4</v>
      </c>
      <c r="I4" s="29"/>
      <c r="J4" s="29"/>
      <c r="K4" s="31"/>
    </row>
    <row r="5" spans="1:11" s="2" customFormat="1" ht="21.45" customHeight="1" x14ac:dyDescent="0.25">
      <c r="A5" s="8"/>
      <c r="B5" s="9" t="s">
        <v>8</v>
      </c>
      <c r="C5" s="10" t="s">
        <v>8</v>
      </c>
      <c r="D5" s="10" t="s">
        <v>8</v>
      </c>
      <c r="E5" s="10" t="s">
        <v>8</v>
      </c>
      <c r="F5" s="10" t="s">
        <v>8</v>
      </c>
      <c r="G5" s="10" t="s">
        <v>8</v>
      </c>
      <c r="H5" s="10" t="s">
        <v>8</v>
      </c>
      <c r="I5" s="10" t="s">
        <v>8</v>
      </c>
      <c r="J5" s="10" t="s">
        <v>9</v>
      </c>
      <c r="K5" s="10" t="s">
        <v>9</v>
      </c>
    </row>
    <row r="6" spans="1:11" s="2" customFormat="1" ht="28.65" customHeight="1" x14ac:dyDescent="0.25">
      <c r="A6" s="11" t="s">
        <v>10</v>
      </c>
      <c r="B6" s="12">
        <f>SUM(B8,B10)</f>
        <v>6000</v>
      </c>
      <c r="C6" s="13">
        <f t="shared" ref="C6:K6" si="0">SUM(C8,C10)</f>
        <v>3053</v>
      </c>
      <c r="D6" s="13">
        <f t="shared" si="0"/>
        <v>2947</v>
      </c>
      <c r="E6" s="13">
        <f t="shared" si="0"/>
        <v>16446</v>
      </c>
      <c r="F6" s="13">
        <f t="shared" si="0"/>
        <v>8103</v>
      </c>
      <c r="G6" s="13">
        <f t="shared" si="0"/>
        <v>8343</v>
      </c>
      <c r="H6" s="13">
        <f t="shared" si="0"/>
        <v>-10446</v>
      </c>
      <c r="I6" s="13">
        <f t="shared" si="0"/>
        <v>157</v>
      </c>
      <c r="J6" s="13">
        <f t="shared" si="0"/>
        <v>3444</v>
      </c>
      <c r="K6" s="13">
        <f t="shared" si="0"/>
        <v>1777</v>
      </c>
    </row>
    <row r="7" spans="1:11" s="2" customFormat="1" ht="21.45" customHeight="1" x14ac:dyDescent="0.2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</row>
    <row r="8" spans="1:11" s="2" customFormat="1" ht="28.65" customHeight="1" x14ac:dyDescent="0.25">
      <c r="A8" s="11" t="s">
        <v>11</v>
      </c>
      <c r="B8" s="12">
        <f>SUM(B12:B20)</f>
        <v>5123</v>
      </c>
      <c r="C8" s="13">
        <f t="shared" ref="C8:K8" si="1">SUM(C12:C20)</f>
        <v>2586</v>
      </c>
      <c r="D8" s="13">
        <f t="shared" si="1"/>
        <v>2537</v>
      </c>
      <c r="E8" s="13">
        <f t="shared" si="1"/>
        <v>13440</v>
      </c>
      <c r="F8" s="13">
        <f t="shared" si="1"/>
        <v>6570</v>
      </c>
      <c r="G8" s="13">
        <f t="shared" si="1"/>
        <v>6870</v>
      </c>
      <c r="H8" s="13">
        <f t="shared" si="1"/>
        <v>-8317</v>
      </c>
      <c r="I8" s="13">
        <f t="shared" si="1"/>
        <v>135</v>
      </c>
      <c r="J8" s="13">
        <f t="shared" si="1"/>
        <v>3003</v>
      </c>
      <c r="K8" s="13">
        <f t="shared" si="1"/>
        <v>1481</v>
      </c>
    </row>
    <row r="9" spans="1:11" s="2" customFormat="1" ht="21.45" customHeight="1" x14ac:dyDescent="0.25">
      <c r="A9" s="11"/>
      <c r="B9" s="12"/>
      <c r="C9" s="13"/>
      <c r="D9" s="13"/>
      <c r="E9" s="13"/>
      <c r="F9" s="13"/>
      <c r="G9" s="13"/>
      <c r="H9" s="13"/>
      <c r="I9" s="13"/>
      <c r="J9" s="13"/>
      <c r="K9" s="13"/>
    </row>
    <row r="10" spans="1:11" s="2" customFormat="1" ht="28.65" customHeight="1" x14ac:dyDescent="0.25">
      <c r="A10" s="11" t="s">
        <v>12</v>
      </c>
      <c r="B10" s="12">
        <f t="shared" ref="B10:G10" si="2">SUM(B22,B25,B28,B32,B40,B46)</f>
        <v>877</v>
      </c>
      <c r="C10" s="13">
        <f t="shared" si="2"/>
        <v>467</v>
      </c>
      <c r="D10" s="13">
        <f t="shared" si="2"/>
        <v>410</v>
      </c>
      <c r="E10" s="13">
        <f t="shared" si="2"/>
        <v>3006</v>
      </c>
      <c r="F10" s="13">
        <f t="shared" si="2"/>
        <v>1533</v>
      </c>
      <c r="G10" s="13">
        <f t="shared" si="2"/>
        <v>1473</v>
      </c>
      <c r="H10" s="13">
        <f t="shared" ref="H10:K10" si="3">SUM(H22,H25,H28,H32,H40,H46)</f>
        <v>-2129</v>
      </c>
      <c r="I10" s="13">
        <f t="shared" si="3"/>
        <v>22</v>
      </c>
      <c r="J10" s="13">
        <f t="shared" si="3"/>
        <v>441</v>
      </c>
      <c r="K10" s="13">
        <f t="shared" si="3"/>
        <v>296</v>
      </c>
    </row>
    <row r="11" spans="1:11" s="2" customFormat="1" ht="21.45" customHeight="1" x14ac:dyDescent="0.25">
      <c r="A11" s="11"/>
      <c r="B11" s="12"/>
      <c r="C11" s="13"/>
      <c r="D11" s="13"/>
      <c r="E11" s="13"/>
      <c r="F11" s="13"/>
      <c r="G11" s="13"/>
      <c r="H11" s="13"/>
      <c r="I11" s="13"/>
      <c r="J11" s="13"/>
      <c r="K11" s="13"/>
    </row>
    <row r="12" spans="1:11" s="2" customFormat="1" ht="28.65" customHeight="1" x14ac:dyDescent="0.25">
      <c r="A12" s="11" t="s">
        <v>13</v>
      </c>
      <c r="B12" s="12">
        <v>2468</v>
      </c>
      <c r="C12" s="13">
        <v>1275</v>
      </c>
      <c r="D12" s="13">
        <v>1193</v>
      </c>
      <c r="E12" s="13">
        <v>4973</v>
      </c>
      <c r="F12" s="13">
        <v>2478</v>
      </c>
      <c r="G12" s="13">
        <v>2495</v>
      </c>
      <c r="H12" s="13">
        <f>B12-E12</f>
        <v>-2505</v>
      </c>
      <c r="I12" s="13">
        <v>82</v>
      </c>
      <c r="J12" s="13">
        <v>1464</v>
      </c>
      <c r="K12" s="13">
        <v>672</v>
      </c>
    </row>
    <row r="13" spans="1:11" s="2" customFormat="1" ht="28.65" customHeight="1" x14ac:dyDescent="0.25">
      <c r="A13" s="11" t="s">
        <v>14</v>
      </c>
      <c r="B13" s="12">
        <v>1042</v>
      </c>
      <c r="C13" s="13">
        <v>522</v>
      </c>
      <c r="D13" s="13">
        <v>520</v>
      </c>
      <c r="E13" s="13">
        <v>2491</v>
      </c>
      <c r="F13" s="13">
        <v>1231</v>
      </c>
      <c r="G13" s="13">
        <v>1260</v>
      </c>
      <c r="H13" s="13">
        <f t="shared" ref="H13:H20" si="4">B13-E13</f>
        <v>-1449</v>
      </c>
      <c r="I13" s="13">
        <v>26</v>
      </c>
      <c r="J13" s="13">
        <v>580</v>
      </c>
      <c r="K13" s="13">
        <v>303</v>
      </c>
    </row>
    <row r="14" spans="1:11" s="2" customFormat="1" ht="28.65" customHeight="1" x14ac:dyDescent="0.25">
      <c r="A14" s="11" t="s">
        <v>15</v>
      </c>
      <c r="B14" s="12">
        <v>652</v>
      </c>
      <c r="C14" s="13">
        <v>327</v>
      </c>
      <c r="D14" s="13">
        <v>325</v>
      </c>
      <c r="E14" s="13">
        <v>2055</v>
      </c>
      <c r="F14" s="13">
        <v>981</v>
      </c>
      <c r="G14" s="13">
        <v>1074</v>
      </c>
      <c r="H14" s="13">
        <f t="shared" si="4"/>
        <v>-1403</v>
      </c>
      <c r="I14" s="13">
        <v>15</v>
      </c>
      <c r="J14" s="13">
        <v>444</v>
      </c>
      <c r="K14" s="13">
        <v>207</v>
      </c>
    </row>
    <row r="15" spans="1:11" s="2" customFormat="1" ht="28.65" customHeight="1" x14ac:dyDescent="0.25">
      <c r="A15" s="11" t="s">
        <v>16</v>
      </c>
      <c r="B15" s="12">
        <v>202</v>
      </c>
      <c r="C15" s="13">
        <v>104</v>
      </c>
      <c r="D15" s="13">
        <v>98</v>
      </c>
      <c r="E15" s="13">
        <v>966</v>
      </c>
      <c r="F15" s="13">
        <v>464</v>
      </c>
      <c r="G15" s="13">
        <v>502</v>
      </c>
      <c r="H15" s="13">
        <f t="shared" si="4"/>
        <v>-764</v>
      </c>
      <c r="I15" s="13">
        <v>5</v>
      </c>
      <c r="J15" s="13">
        <v>107</v>
      </c>
      <c r="K15" s="13">
        <v>62</v>
      </c>
    </row>
    <row r="16" spans="1:11" s="2" customFormat="1" ht="28.65" customHeight="1" x14ac:dyDescent="0.25">
      <c r="A16" s="11" t="s">
        <v>17</v>
      </c>
      <c r="B16" s="12">
        <v>200</v>
      </c>
      <c r="C16" s="13">
        <v>94</v>
      </c>
      <c r="D16" s="13">
        <v>106</v>
      </c>
      <c r="E16" s="13">
        <v>804</v>
      </c>
      <c r="F16" s="13">
        <v>365</v>
      </c>
      <c r="G16" s="13">
        <v>439</v>
      </c>
      <c r="H16" s="13">
        <f t="shared" si="4"/>
        <v>-604</v>
      </c>
      <c r="I16" s="13">
        <v>2</v>
      </c>
      <c r="J16" s="13">
        <v>109</v>
      </c>
      <c r="K16" s="13">
        <v>59</v>
      </c>
    </row>
    <row r="17" spans="1:11" s="2" customFormat="1" ht="28.65" customHeight="1" x14ac:dyDescent="0.25">
      <c r="A17" s="11" t="s">
        <v>18</v>
      </c>
      <c r="B17" s="12">
        <v>309</v>
      </c>
      <c r="C17" s="13">
        <v>142</v>
      </c>
      <c r="D17" s="13">
        <v>167</v>
      </c>
      <c r="E17" s="13">
        <v>901</v>
      </c>
      <c r="F17" s="13">
        <v>456</v>
      </c>
      <c r="G17" s="13">
        <v>445</v>
      </c>
      <c r="H17" s="13">
        <f t="shared" si="4"/>
        <v>-592</v>
      </c>
      <c r="I17" s="13">
        <v>3</v>
      </c>
      <c r="J17" s="13">
        <v>178</v>
      </c>
      <c r="K17" s="13">
        <v>108</v>
      </c>
    </row>
    <row r="18" spans="1:11" s="2" customFormat="1" ht="28.65" customHeight="1" x14ac:dyDescent="0.25">
      <c r="A18" s="11" t="s">
        <v>19</v>
      </c>
      <c r="B18" s="12">
        <v>70</v>
      </c>
      <c r="C18" s="13">
        <v>36</v>
      </c>
      <c r="D18" s="13">
        <v>34</v>
      </c>
      <c r="E18" s="13">
        <v>362</v>
      </c>
      <c r="F18" s="13">
        <v>175</v>
      </c>
      <c r="G18" s="13">
        <v>187</v>
      </c>
      <c r="H18" s="13">
        <f t="shared" si="4"/>
        <v>-292</v>
      </c>
      <c r="I18" s="13">
        <v>0</v>
      </c>
      <c r="J18" s="13">
        <v>29</v>
      </c>
      <c r="K18" s="13">
        <v>14</v>
      </c>
    </row>
    <row r="19" spans="1:11" s="2" customFormat="1" ht="28.65" customHeight="1" x14ac:dyDescent="0.25">
      <c r="A19" s="11" t="s">
        <v>20</v>
      </c>
      <c r="B19" s="12">
        <v>124</v>
      </c>
      <c r="C19" s="13">
        <v>57</v>
      </c>
      <c r="D19" s="13">
        <v>67</v>
      </c>
      <c r="E19" s="13">
        <v>515</v>
      </c>
      <c r="F19" s="13">
        <v>260</v>
      </c>
      <c r="G19" s="13">
        <v>255</v>
      </c>
      <c r="H19" s="13">
        <f t="shared" si="4"/>
        <v>-391</v>
      </c>
      <c r="I19" s="13">
        <v>1</v>
      </c>
      <c r="J19" s="13">
        <v>59</v>
      </c>
      <c r="K19" s="13">
        <v>34</v>
      </c>
    </row>
    <row r="20" spans="1:11" s="2" customFormat="1" ht="28.65" customHeight="1" x14ac:dyDescent="0.25">
      <c r="A20" s="11" t="s">
        <v>21</v>
      </c>
      <c r="B20" s="12">
        <v>56</v>
      </c>
      <c r="C20" s="13">
        <v>29</v>
      </c>
      <c r="D20" s="13">
        <v>27</v>
      </c>
      <c r="E20" s="13">
        <v>373</v>
      </c>
      <c r="F20" s="13">
        <v>160</v>
      </c>
      <c r="G20" s="13">
        <v>213</v>
      </c>
      <c r="H20" s="13">
        <f t="shared" si="4"/>
        <v>-317</v>
      </c>
      <c r="I20" s="13">
        <v>1</v>
      </c>
      <c r="J20" s="13">
        <v>33</v>
      </c>
      <c r="K20" s="13">
        <v>22</v>
      </c>
    </row>
    <row r="21" spans="1:11" s="2" customFormat="1" ht="21.45" customHeight="1" x14ac:dyDescent="0.25">
      <c r="A21" s="11"/>
      <c r="B21" s="12"/>
      <c r="C21" s="13"/>
      <c r="D21" s="13"/>
      <c r="E21" s="13"/>
      <c r="F21" s="13"/>
      <c r="G21" s="13"/>
      <c r="H21" s="13"/>
      <c r="I21" s="13"/>
      <c r="J21" s="13"/>
      <c r="K21" s="13"/>
    </row>
    <row r="22" spans="1:11" s="2" customFormat="1" ht="28.65" customHeight="1" x14ac:dyDescent="0.25">
      <c r="A22" s="8" t="s">
        <v>22</v>
      </c>
      <c r="B22" s="18">
        <f>B23</f>
        <v>187</v>
      </c>
      <c r="C22" s="19">
        <f t="shared" ref="C22:K22" si="5">C23</f>
        <v>98</v>
      </c>
      <c r="D22" s="19">
        <f t="shared" si="5"/>
        <v>89</v>
      </c>
      <c r="E22" s="20">
        <f t="shared" si="5"/>
        <v>299</v>
      </c>
      <c r="F22" s="19">
        <f t="shared" si="5"/>
        <v>150</v>
      </c>
      <c r="G22" s="19">
        <f t="shared" si="5"/>
        <v>149</v>
      </c>
      <c r="H22" s="19">
        <f t="shared" si="5"/>
        <v>-112</v>
      </c>
      <c r="I22" s="19">
        <f t="shared" si="5"/>
        <v>2</v>
      </c>
      <c r="J22" s="19">
        <f t="shared" si="5"/>
        <v>83</v>
      </c>
      <c r="K22" s="19">
        <f t="shared" si="5"/>
        <v>56</v>
      </c>
    </row>
    <row r="23" spans="1:11" s="2" customFormat="1" ht="28.65" customHeight="1" x14ac:dyDescent="0.25">
      <c r="A23" s="14" t="s">
        <v>23</v>
      </c>
      <c r="B23" s="18">
        <v>187</v>
      </c>
      <c r="C23" s="19">
        <v>98</v>
      </c>
      <c r="D23" s="19">
        <v>89</v>
      </c>
      <c r="E23" s="13">
        <v>299</v>
      </c>
      <c r="F23" s="19">
        <v>150</v>
      </c>
      <c r="G23" s="19">
        <v>149</v>
      </c>
      <c r="H23" s="19">
        <f>B23-E23</f>
        <v>-112</v>
      </c>
      <c r="I23" s="19">
        <v>2</v>
      </c>
      <c r="J23" s="19">
        <v>83</v>
      </c>
      <c r="K23" s="19">
        <v>56</v>
      </c>
    </row>
    <row r="24" spans="1:11" s="2" customFormat="1" ht="21.45" customHeight="1" x14ac:dyDescent="0.25">
      <c r="A24" s="11"/>
      <c r="B24" s="12"/>
      <c r="C24" s="13"/>
      <c r="D24" s="13"/>
      <c r="E24" s="13"/>
      <c r="F24" s="13"/>
      <c r="G24" s="13"/>
      <c r="H24" s="13"/>
      <c r="I24" s="13"/>
      <c r="J24" s="13"/>
      <c r="K24" s="13"/>
    </row>
    <row r="25" spans="1:11" s="2" customFormat="1" ht="28.65" customHeight="1" x14ac:dyDescent="0.25">
      <c r="A25" s="8" t="s">
        <v>24</v>
      </c>
      <c r="B25" s="18">
        <f>B26</f>
        <v>30</v>
      </c>
      <c r="C25" s="19">
        <f t="shared" ref="C25:K25" si="6">C26</f>
        <v>13</v>
      </c>
      <c r="D25" s="19">
        <f t="shared" si="6"/>
        <v>17</v>
      </c>
      <c r="E25" s="20">
        <f t="shared" si="6"/>
        <v>163</v>
      </c>
      <c r="F25" s="19">
        <f t="shared" si="6"/>
        <v>90</v>
      </c>
      <c r="G25" s="19">
        <f t="shared" si="6"/>
        <v>73</v>
      </c>
      <c r="H25" s="19">
        <f t="shared" si="6"/>
        <v>-133</v>
      </c>
      <c r="I25" s="19">
        <f t="shared" si="6"/>
        <v>2</v>
      </c>
      <c r="J25" s="19">
        <f t="shared" si="6"/>
        <v>12</v>
      </c>
      <c r="K25" s="19">
        <f t="shared" si="6"/>
        <v>9</v>
      </c>
    </row>
    <row r="26" spans="1:11" s="2" customFormat="1" ht="28.65" customHeight="1" x14ac:dyDescent="0.25">
      <c r="A26" s="14" t="s">
        <v>25</v>
      </c>
      <c r="B26" s="18">
        <v>30</v>
      </c>
      <c r="C26" s="19">
        <v>13</v>
      </c>
      <c r="D26" s="19">
        <v>17</v>
      </c>
      <c r="E26" s="13">
        <v>163</v>
      </c>
      <c r="F26" s="19">
        <v>90</v>
      </c>
      <c r="G26" s="19">
        <v>73</v>
      </c>
      <c r="H26" s="19">
        <v>-133</v>
      </c>
      <c r="I26" s="19">
        <v>2</v>
      </c>
      <c r="J26" s="19">
        <v>12</v>
      </c>
      <c r="K26" s="19">
        <v>9</v>
      </c>
    </row>
    <row r="27" spans="1:11" s="2" customFormat="1" ht="21.45" customHeight="1" x14ac:dyDescent="0.25">
      <c r="A27" s="15"/>
      <c r="B27" s="12"/>
      <c r="C27" s="13"/>
      <c r="D27" s="13"/>
      <c r="E27" s="13"/>
      <c r="F27" s="13"/>
      <c r="G27" s="13"/>
      <c r="H27" s="13"/>
      <c r="I27" s="16"/>
      <c r="J27" s="13"/>
      <c r="K27" s="13"/>
    </row>
    <row r="28" spans="1:11" s="2" customFormat="1" ht="28.65" customHeight="1" x14ac:dyDescent="0.25">
      <c r="A28" s="17" t="s">
        <v>26</v>
      </c>
      <c r="B28" s="21">
        <f>SUM(B29:B30)</f>
        <v>127</v>
      </c>
      <c r="C28" s="20">
        <f t="shared" ref="C28:K28" si="7">SUM(C29:C30)</f>
        <v>70</v>
      </c>
      <c r="D28" s="20">
        <f t="shared" si="7"/>
        <v>57</v>
      </c>
      <c r="E28" s="20">
        <f t="shared" si="7"/>
        <v>497</v>
      </c>
      <c r="F28" s="20">
        <f t="shared" si="7"/>
        <v>239</v>
      </c>
      <c r="G28" s="20">
        <f t="shared" si="7"/>
        <v>258</v>
      </c>
      <c r="H28" s="20">
        <f t="shared" si="7"/>
        <v>-370</v>
      </c>
      <c r="I28" s="20">
        <f t="shared" si="7"/>
        <v>1</v>
      </c>
      <c r="J28" s="20">
        <f t="shared" si="7"/>
        <v>44</v>
      </c>
      <c r="K28" s="20">
        <f t="shared" si="7"/>
        <v>36</v>
      </c>
    </row>
    <row r="29" spans="1:11" s="2" customFormat="1" ht="28.65" customHeight="1" x14ac:dyDescent="0.25">
      <c r="A29" s="15" t="s">
        <v>27</v>
      </c>
      <c r="B29" s="12">
        <v>106</v>
      </c>
      <c r="C29" s="13">
        <v>62</v>
      </c>
      <c r="D29" s="13">
        <v>44</v>
      </c>
      <c r="E29" s="13">
        <v>355</v>
      </c>
      <c r="F29" s="13">
        <v>168</v>
      </c>
      <c r="G29" s="13">
        <v>187</v>
      </c>
      <c r="H29" s="13">
        <v>-249</v>
      </c>
      <c r="I29" s="13">
        <v>1</v>
      </c>
      <c r="J29" s="13">
        <v>30</v>
      </c>
      <c r="K29" s="13">
        <v>23</v>
      </c>
    </row>
    <row r="30" spans="1:11" s="2" customFormat="1" ht="28.65" customHeight="1" x14ac:dyDescent="0.25">
      <c r="A30" s="15" t="s">
        <v>28</v>
      </c>
      <c r="B30" s="12">
        <v>21</v>
      </c>
      <c r="C30" s="13">
        <v>8</v>
      </c>
      <c r="D30" s="13">
        <v>13</v>
      </c>
      <c r="E30" s="13">
        <v>142</v>
      </c>
      <c r="F30" s="13">
        <v>71</v>
      </c>
      <c r="G30" s="13">
        <v>71</v>
      </c>
      <c r="H30" s="13">
        <v>-121</v>
      </c>
      <c r="I30" s="13">
        <v>0</v>
      </c>
      <c r="J30" s="13">
        <v>14</v>
      </c>
      <c r="K30" s="13">
        <v>13</v>
      </c>
    </row>
    <row r="31" spans="1:11" s="2" customFormat="1" ht="21.45" customHeight="1" x14ac:dyDescent="0.25">
      <c r="A31" s="11"/>
      <c r="B31" s="12"/>
      <c r="C31" s="13"/>
      <c r="D31" s="13"/>
      <c r="E31" s="13"/>
      <c r="F31" s="13"/>
      <c r="G31" s="13"/>
      <c r="H31" s="13"/>
      <c r="I31" s="13"/>
      <c r="J31" s="13"/>
      <c r="K31" s="13"/>
    </row>
    <row r="32" spans="1:11" s="2" customFormat="1" ht="28.65" customHeight="1" x14ac:dyDescent="0.25">
      <c r="A32" s="8" t="s">
        <v>29</v>
      </c>
      <c r="B32" s="18">
        <f>SUM(B33:B38)</f>
        <v>332</v>
      </c>
      <c r="C32" s="19">
        <f t="shared" ref="C32:K32" si="8">SUM(C33:C38)</f>
        <v>176</v>
      </c>
      <c r="D32" s="19">
        <f t="shared" si="8"/>
        <v>156</v>
      </c>
      <c r="E32" s="19">
        <f t="shared" si="8"/>
        <v>1109</v>
      </c>
      <c r="F32" s="19">
        <f t="shared" si="8"/>
        <v>572</v>
      </c>
      <c r="G32" s="19">
        <f t="shared" si="8"/>
        <v>537</v>
      </c>
      <c r="H32" s="19">
        <f t="shared" si="8"/>
        <v>-777</v>
      </c>
      <c r="I32" s="19">
        <f t="shared" si="8"/>
        <v>9</v>
      </c>
      <c r="J32" s="19">
        <f t="shared" si="8"/>
        <v>192</v>
      </c>
      <c r="K32" s="19">
        <f t="shared" si="8"/>
        <v>131</v>
      </c>
    </row>
    <row r="33" spans="1:11" s="2" customFormat="1" ht="28.65" customHeight="1" x14ac:dyDescent="0.25">
      <c r="A33" s="14" t="s">
        <v>30</v>
      </c>
      <c r="B33" s="18">
        <v>95</v>
      </c>
      <c r="C33" s="19">
        <v>50</v>
      </c>
      <c r="D33" s="19">
        <v>45</v>
      </c>
      <c r="E33" s="22">
        <v>304</v>
      </c>
      <c r="F33" s="19">
        <v>153</v>
      </c>
      <c r="G33" s="19">
        <v>151</v>
      </c>
      <c r="H33" s="19">
        <f>B33-E33</f>
        <v>-209</v>
      </c>
      <c r="I33" s="19">
        <v>3</v>
      </c>
      <c r="J33" s="19">
        <v>69</v>
      </c>
      <c r="K33" s="19">
        <v>44</v>
      </c>
    </row>
    <row r="34" spans="1:11" s="2" customFormat="1" ht="28.65" customHeight="1" x14ac:dyDescent="0.25">
      <c r="A34" s="15" t="s">
        <v>31</v>
      </c>
      <c r="B34" s="12">
        <v>88</v>
      </c>
      <c r="C34" s="13">
        <v>51</v>
      </c>
      <c r="D34" s="13">
        <v>37</v>
      </c>
      <c r="E34" s="13">
        <v>246</v>
      </c>
      <c r="F34" s="13">
        <v>131</v>
      </c>
      <c r="G34" s="13">
        <v>115</v>
      </c>
      <c r="H34" s="13">
        <f>B34-E34</f>
        <v>-158</v>
      </c>
      <c r="I34" s="13">
        <v>2</v>
      </c>
      <c r="J34" s="13">
        <v>54</v>
      </c>
      <c r="K34" s="13">
        <v>36</v>
      </c>
    </row>
    <row r="35" spans="1:11" s="2" customFormat="1" ht="28.65" customHeight="1" x14ac:dyDescent="0.25">
      <c r="A35" s="15" t="s">
        <v>32</v>
      </c>
      <c r="B35" s="12">
        <v>7</v>
      </c>
      <c r="C35" s="13">
        <v>3</v>
      </c>
      <c r="D35" s="13">
        <v>4</v>
      </c>
      <c r="E35" s="13">
        <v>15</v>
      </c>
      <c r="F35" s="13">
        <v>11</v>
      </c>
      <c r="G35" s="13">
        <v>4</v>
      </c>
      <c r="H35" s="13">
        <f t="shared" ref="H35:H37" si="9">B35-E35</f>
        <v>-8</v>
      </c>
      <c r="I35" s="16">
        <v>1</v>
      </c>
      <c r="J35" s="13">
        <v>2</v>
      </c>
      <c r="K35" s="13">
        <v>0</v>
      </c>
    </row>
    <row r="36" spans="1:11" s="2" customFormat="1" ht="28.65" customHeight="1" x14ac:dyDescent="0.25">
      <c r="A36" s="15" t="s">
        <v>33</v>
      </c>
      <c r="B36" s="12">
        <v>19</v>
      </c>
      <c r="C36" s="13">
        <v>4</v>
      </c>
      <c r="D36" s="13">
        <v>15</v>
      </c>
      <c r="E36" s="13">
        <v>92</v>
      </c>
      <c r="F36" s="13">
        <v>47</v>
      </c>
      <c r="G36" s="13">
        <v>45</v>
      </c>
      <c r="H36" s="13">
        <f t="shared" si="9"/>
        <v>-73</v>
      </c>
      <c r="I36" s="16">
        <v>0</v>
      </c>
      <c r="J36" s="13">
        <v>8</v>
      </c>
      <c r="K36" s="13">
        <v>7</v>
      </c>
    </row>
    <row r="37" spans="1:11" s="2" customFormat="1" ht="28.65" customHeight="1" x14ac:dyDescent="0.25">
      <c r="A37" s="15" t="s">
        <v>34</v>
      </c>
      <c r="B37" s="12">
        <v>59</v>
      </c>
      <c r="C37" s="13">
        <v>31</v>
      </c>
      <c r="D37" s="13">
        <v>28</v>
      </c>
      <c r="E37" s="13">
        <v>274</v>
      </c>
      <c r="F37" s="13">
        <v>131</v>
      </c>
      <c r="G37" s="13">
        <v>143</v>
      </c>
      <c r="H37" s="13">
        <f t="shared" si="9"/>
        <v>-215</v>
      </c>
      <c r="I37" s="13">
        <v>2</v>
      </c>
      <c r="J37" s="13">
        <v>27</v>
      </c>
      <c r="K37" s="13">
        <v>25</v>
      </c>
    </row>
    <row r="38" spans="1:11" s="2" customFormat="1" ht="28.65" customHeight="1" x14ac:dyDescent="0.25">
      <c r="A38" s="15" t="s">
        <v>35</v>
      </c>
      <c r="B38" s="12">
        <v>64</v>
      </c>
      <c r="C38" s="13">
        <v>37</v>
      </c>
      <c r="D38" s="13">
        <v>27</v>
      </c>
      <c r="E38" s="13">
        <v>178</v>
      </c>
      <c r="F38" s="13">
        <v>99</v>
      </c>
      <c r="G38" s="13">
        <v>79</v>
      </c>
      <c r="H38" s="13">
        <f>B38-E38</f>
        <v>-114</v>
      </c>
      <c r="I38" s="13">
        <v>1</v>
      </c>
      <c r="J38" s="13">
        <v>32</v>
      </c>
      <c r="K38" s="13">
        <v>19</v>
      </c>
    </row>
    <row r="39" spans="1:11" s="2" customFormat="1" ht="21.45" customHeight="1" x14ac:dyDescent="0.25">
      <c r="A39" s="11"/>
      <c r="B39" s="12"/>
      <c r="C39" s="13"/>
      <c r="D39" s="13"/>
      <c r="E39" s="13"/>
      <c r="F39" s="13"/>
      <c r="G39" s="13"/>
      <c r="H39" s="13"/>
      <c r="I39" s="13"/>
      <c r="J39" s="13"/>
      <c r="K39" s="13"/>
    </row>
    <row r="40" spans="1:11" s="2" customFormat="1" ht="28.65" customHeight="1" x14ac:dyDescent="0.25">
      <c r="A40" s="8" t="s">
        <v>36</v>
      </c>
      <c r="B40" s="18">
        <f>SUM(B41:B44)</f>
        <v>128</v>
      </c>
      <c r="C40" s="19">
        <f t="shared" ref="C40:K40" si="10">SUM(C41:C44)</f>
        <v>74</v>
      </c>
      <c r="D40" s="19">
        <f t="shared" si="10"/>
        <v>54</v>
      </c>
      <c r="E40" s="19">
        <f t="shared" si="10"/>
        <v>540</v>
      </c>
      <c r="F40" s="19">
        <f t="shared" si="10"/>
        <v>281</v>
      </c>
      <c r="G40" s="19">
        <f t="shared" si="10"/>
        <v>259</v>
      </c>
      <c r="H40" s="19">
        <f t="shared" si="10"/>
        <v>-412</v>
      </c>
      <c r="I40" s="19">
        <f t="shared" si="10"/>
        <v>7</v>
      </c>
      <c r="J40" s="19">
        <f t="shared" si="10"/>
        <v>78</v>
      </c>
      <c r="K40" s="19">
        <f t="shared" si="10"/>
        <v>41</v>
      </c>
    </row>
    <row r="41" spans="1:11" s="2" customFormat="1" ht="28.65" customHeight="1" x14ac:dyDescent="0.25">
      <c r="A41" s="14" t="s">
        <v>37</v>
      </c>
      <c r="B41" s="18">
        <v>96</v>
      </c>
      <c r="C41" s="19">
        <v>56</v>
      </c>
      <c r="D41" s="19">
        <v>40</v>
      </c>
      <c r="E41" s="22">
        <v>308</v>
      </c>
      <c r="F41" s="19">
        <v>154</v>
      </c>
      <c r="G41" s="19">
        <v>154</v>
      </c>
      <c r="H41" s="19">
        <f>B41-E41</f>
        <v>-212</v>
      </c>
      <c r="I41" s="19">
        <v>6</v>
      </c>
      <c r="J41" s="19">
        <v>57</v>
      </c>
      <c r="K41" s="19">
        <v>29</v>
      </c>
    </row>
    <row r="42" spans="1:11" s="2" customFormat="1" ht="28.65" customHeight="1" x14ac:dyDescent="0.25">
      <c r="A42" s="15" t="s">
        <v>38</v>
      </c>
      <c r="B42" s="12">
        <v>6</v>
      </c>
      <c r="C42" s="13">
        <v>2</v>
      </c>
      <c r="D42" s="13">
        <v>4</v>
      </c>
      <c r="E42" s="13">
        <v>36</v>
      </c>
      <c r="F42" s="13">
        <v>16</v>
      </c>
      <c r="G42" s="13">
        <v>20</v>
      </c>
      <c r="H42" s="13">
        <f>B42-E42</f>
        <v>-30</v>
      </c>
      <c r="I42" s="13">
        <v>1</v>
      </c>
      <c r="J42" s="13">
        <v>4</v>
      </c>
      <c r="K42" s="13">
        <v>4</v>
      </c>
    </row>
    <row r="43" spans="1:11" s="2" customFormat="1" ht="28.65" customHeight="1" x14ac:dyDescent="0.25">
      <c r="A43" s="15" t="s">
        <v>39</v>
      </c>
      <c r="B43" s="12">
        <v>11</v>
      </c>
      <c r="C43" s="13">
        <v>8</v>
      </c>
      <c r="D43" s="13">
        <v>3</v>
      </c>
      <c r="E43" s="13">
        <v>62</v>
      </c>
      <c r="F43" s="13">
        <v>34</v>
      </c>
      <c r="G43" s="13">
        <v>28</v>
      </c>
      <c r="H43" s="13">
        <f t="shared" ref="H43:H44" si="11">B43-E43</f>
        <v>-51</v>
      </c>
      <c r="I43" s="16">
        <v>0</v>
      </c>
      <c r="J43" s="13">
        <v>9</v>
      </c>
      <c r="K43" s="13">
        <v>3</v>
      </c>
    </row>
    <row r="44" spans="1:11" s="2" customFormat="1" ht="28.65" customHeight="1" x14ac:dyDescent="0.25">
      <c r="A44" s="15" t="s">
        <v>47</v>
      </c>
      <c r="B44" s="12">
        <v>15</v>
      </c>
      <c r="C44" s="13">
        <v>8</v>
      </c>
      <c r="D44" s="13">
        <v>7</v>
      </c>
      <c r="E44" s="13">
        <v>134</v>
      </c>
      <c r="F44" s="13">
        <v>77</v>
      </c>
      <c r="G44" s="13">
        <v>57</v>
      </c>
      <c r="H44" s="13">
        <f t="shared" si="11"/>
        <v>-119</v>
      </c>
      <c r="I44" s="16">
        <v>0</v>
      </c>
      <c r="J44" s="13">
        <v>8</v>
      </c>
      <c r="K44" s="16">
        <v>5</v>
      </c>
    </row>
    <row r="45" spans="1:11" s="2" customFormat="1" ht="21.45" customHeight="1" x14ac:dyDescent="0.25">
      <c r="A45" s="11"/>
      <c r="B45" s="12"/>
      <c r="C45" s="13"/>
      <c r="D45" s="13"/>
      <c r="E45" s="13"/>
      <c r="F45" s="13"/>
      <c r="G45" s="13"/>
      <c r="H45" s="13"/>
      <c r="I45" s="13"/>
      <c r="J45" s="13"/>
      <c r="K45" s="13"/>
    </row>
    <row r="46" spans="1:11" s="2" customFormat="1" ht="28.65" customHeight="1" x14ac:dyDescent="0.25">
      <c r="A46" s="8" t="s">
        <v>40</v>
      </c>
      <c r="B46" s="18">
        <f>SUM(B47:B49)</f>
        <v>73</v>
      </c>
      <c r="C46" s="19">
        <f t="shared" ref="C46:K46" si="12">SUM(C47:C49)</f>
        <v>36</v>
      </c>
      <c r="D46" s="19">
        <f t="shared" si="12"/>
        <v>37</v>
      </c>
      <c r="E46" s="19">
        <f t="shared" si="12"/>
        <v>398</v>
      </c>
      <c r="F46" s="19">
        <f t="shared" si="12"/>
        <v>201</v>
      </c>
      <c r="G46" s="19">
        <f t="shared" si="12"/>
        <v>197</v>
      </c>
      <c r="H46" s="19">
        <f t="shared" si="12"/>
        <v>-325</v>
      </c>
      <c r="I46" s="19">
        <f t="shared" si="12"/>
        <v>1</v>
      </c>
      <c r="J46" s="19">
        <f t="shared" si="12"/>
        <v>32</v>
      </c>
      <c r="K46" s="19">
        <f t="shared" si="12"/>
        <v>23</v>
      </c>
    </row>
    <row r="47" spans="1:11" s="2" customFormat="1" ht="28.65" customHeight="1" x14ac:dyDescent="0.25">
      <c r="A47" s="14" t="s">
        <v>41</v>
      </c>
      <c r="B47" s="18">
        <v>47</v>
      </c>
      <c r="C47" s="19">
        <v>25</v>
      </c>
      <c r="D47" s="19">
        <v>22</v>
      </c>
      <c r="E47" s="22">
        <v>222</v>
      </c>
      <c r="F47" s="19">
        <v>105</v>
      </c>
      <c r="G47" s="19">
        <v>117</v>
      </c>
      <c r="H47" s="19">
        <f>B47-E47</f>
        <v>-175</v>
      </c>
      <c r="I47" s="19">
        <v>0</v>
      </c>
      <c r="J47" s="19">
        <v>18</v>
      </c>
      <c r="K47" s="19">
        <v>11</v>
      </c>
    </row>
    <row r="48" spans="1:11" s="2" customFormat="1" ht="28.65" customHeight="1" x14ac:dyDescent="0.25">
      <c r="A48" s="15" t="s">
        <v>42</v>
      </c>
      <c r="B48" s="12">
        <v>16</v>
      </c>
      <c r="C48" s="13">
        <v>7</v>
      </c>
      <c r="D48" s="13">
        <v>9</v>
      </c>
      <c r="E48" s="13">
        <v>80</v>
      </c>
      <c r="F48" s="13">
        <v>44</v>
      </c>
      <c r="G48" s="13">
        <v>36</v>
      </c>
      <c r="H48" s="13">
        <f>B48-E48</f>
        <v>-64</v>
      </c>
      <c r="I48" s="13">
        <v>0</v>
      </c>
      <c r="J48" s="13">
        <v>7</v>
      </c>
      <c r="K48" s="13">
        <v>5</v>
      </c>
    </row>
    <row r="49" spans="1:11" s="2" customFormat="1" ht="28.65" customHeight="1" x14ac:dyDescent="0.25">
      <c r="A49" s="15" t="s">
        <v>43</v>
      </c>
      <c r="B49" s="12">
        <v>10</v>
      </c>
      <c r="C49" s="13">
        <v>4</v>
      </c>
      <c r="D49" s="13">
        <v>6</v>
      </c>
      <c r="E49" s="13">
        <v>96</v>
      </c>
      <c r="F49" s="13">
        <v>52</v>
      </c>
      <c r="G49" s="13">
        <v>44</v>
      </c>
      <c r="H49" s="13">
        <f>B49-E49</f>
        <v>-86</v>
      </c>
      <c r="I49" s="13">
        <v>1</v>
      </c>
      <c r="J49" s="13">
        <v>7</v>
      </c>
      <c r="K49" s="13">
        <v>7</v>
      </c>
    </row>
    <row r="50" spans="1:11" s="2" customFormat="1" ht="21.45" customHeight="1" x14ac:dyDescent="0.25">
      <c r="A50" s="15"/>
      <c r="B50" s="12"/>
      <c r="C50" s="13"/>
      <c r="D50" s="13"/>
      <c r="E50" s="13"/>
      <c r="F50" s="13"/>
      <c r="G50" s="13"/>
      <c r="H50" s="13"/>
      <c r="I50" s="16"/>
      <c r="J50" s="13"/>
      <c r="K50" s="13"/>
    </row>
    <row r="51" spans="1:11" s="2" customFormat="1" ht="82.5" customHeight="1" x14ac:dyDescent="0.25">
      <c r="A51" s="24" t="s">
        <v>49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</row>
  </sheetData>
  <mergeCells count="6">
    <mergeCell ref="A1:K1"/>
    <mergeCell ref="A51:K51"/>
    <mergeCell ref="A3:A4"/>
    <mergeCell ref="I3:I4"/>
    <mergeCell ref="J3:J4"/>
    <mergeCell ref="K3:K4"/>
  </mergeCells>
  <phoneticPr fontId="1"/>
  <pageMargins left="0.94488188976377963" right="0.94488188976377963" top="0.78740157480314965" bottom="0.19685039370078741" header="0.51181102362204722" footer="0.51181102362204722"/>
  <pageSetup paperSize="9" scale="52" orientation="portrait" horizontalDpi="300" verticalDpi="300" r:id="rId1"/>
  <headerFooter>
    <oddHeader>&amp;R&amp;22人　　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142-022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鍛屋 強</dc:creator>
  <cp:lastModifiedBy>増満 桃花</cp:lastModifiedBy>
  <cp:lastPrinted>2026-02-25T01:35:57Z</cp:lastPrinted>
  <dcterms:created xsi:type="dcterms:W3CDTF">2001-02-01T11:45:51Z</dcterms:created>
  <dcterms:modified xsi:type="dcterms:W3CDTF">2026-02-25T01:36:08Z</dcterms:modified>
</cp:coreProperties>
</file>