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7回（令和2年度）\5_製本データ\137-051～135-100\"/>
    </mc:Choice>
  </mc:AlternateContent>
  <xr:revisionPtr revIDLastSave="0" documentId="13_ncr:1_{BF691670-ED9E-4043-B4D9-D47409DE6528}" xr6:coauthVersionLast="46" xr6:coauthVersionMax="46" xr10:uidLastSave="{00000000-0000-0000-0000-000000000000}"/>
  <bookViews>
    <workbookView xWindow="-108" yWindow="-108" windowWidth="23256" windowHeight="12576" tabRatio="932" xr2:uid="{00000000-000D-0000-FFFF-FFFF00000000}"/>
  </bookViews>
  <sheets>
    <sheet name="071" sheetId="34" r:id="rId1"/>
  </sheets>
  <definedNames>
    <definedName name="_xlnm.Print_Area" localSheetId="0">'071'!$A$1:$J$52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34" l="1"/>
  <c r="D7" i="34"/>
  <c r="E7" i="34"/>
  <c r="F7" i="34"/>
  <c r="G7" i="34"/>
  <c r="H7" i="34"/>
  <c r="I7" i="34"/>
  <c r="J7" i="34"/>
  <c r="C11" i="34"/>
  <c r="D11" i="34"/>
  <c r="E11" i="34"/>
  <c r="F11" i="34"/>
  <c r="G11" i="34"/>
  <c r="H11" i="34"/>
  <c r="I11" i="34"/>
  <c r="J11" i="34"/>
  <c r="B11" i="34"/>
  <c r="C9" i="34"/>
  <c r="D9" i="34"/>
  <c r="E9" i="34"/>
  <c r="F9" i="34"/>
  <c r="G9" i="34"/>
  <c r="H9" i="34"/>
  <c r="I9" i="34"/>
  <c r="J9" i="34"/>
  <c r="B9" i="34"/>
  <c r="B7" i="34" s="1"/>
  <c r="J29" i="34"/>
  <c r="I29" i="34"/>
  <c r="H29" i="34"/>
  <c r="G29" i="34"/>
  <c r="F29" i="34"/>
  <c r="E29" i="34"/>
  <c r="D29" i="34"/>
  <c r="C29" i="34"/>
  <c r="C31" i="34"/>
  <c r="C30" i="34"/>
  <c r="C17" i="34"/>
  <c r="F17" i="34"/>
  <c r="E17" i="34"/>
  <c r="D17" i="34"/>
  <c r="B17" i="34"/>
  <c r="C13" i="34"/>
</calcChain>
</file>

<file path=xl/sharedStrings.xml><?xml version="1.0" encoding="utf-8"?>
<sst xmlns="http://schemas.openxmlformats.org/spreadsheetml/2006/main" count="55" uniqueCount="50">
  <si>
    <t>材　　　　　　　　　　積</t>
  </si>
  <si>
    <t>面　積</t>
  </si>
  <si>
    <t>総　数</t>
  </si>
  <si>
    <t>主　　伐</t>
  </si>
  <si>
    <t>間　　伐</t>
  </si>
  <si>
    <t>択　　伐</t>
  </si>
  <si>
    <t>その他</t>
  </si>
  <si>
    <t>針葉樹</t>
  </si>
  <si>
    <t>広葉樹</t>
  </si>
  <si>
    <t>えびの市</t>
  </si>
  <si>
    <t>北諸県郡</t>
  </si>
  <si>
    <t>西諸県郡</t>
  </si>
  <si>
    <t>東諸県郡</t>
  </si>
  <si>
    <t>西米良村</t>
  </si>
  <si>
    <t>東臼杵郡</t>
  </si>
  <si>
    <t>西臼杵郡</t>
  </si>
  <si>
    <t>市 町 村</t>
    <rPh sb="0" eb="5">
      <t>シチョウソン</t>
    </rPh>
    <phoneticPr fontId="1"/>
  </si>
  <si>
    <t>　　</t>
    <phoneticPr fontId="1"/>
  </si>
  <si>
    <t xml:space="preserve">  </t>
    <phoneticPr fontId="1"/>
  </si>
  <si>
    <t>単位：ha(面積)、㎥(材積)</t>
    <phoneticPr fontId="1"/>
  </si>
  <si>
    <t>注　1　面積は主伐面積の数値です。
    2　間伐は経常間伐及び保育間伐(活用型）の数値で、他の保育的間伐は含まれません。
　  3　その他には幼令木、緑化木等が入ります。
    4　支障木は間伐に含めます。
資料提供　各森林管理署</t>
    <phoneticPr fontId="1"/>
  </si>
  <si>
    <t>総     数</t>
    <phoneticPr fontId="9"/>
  </si>
  <si>
    <t>市     計</t>
  </si>
  <si>
    <t>郡     計</t>
  </si>
  <si>
    <t>宮 崎 市</t>
  </si>
  <si>
    <t>都 城 市</t>
  </si>
  <si>
    <t>延 岡 市</t>
  </si>
  <si>
    <t>日 南 市</t>
  </si>
  <si>
    <t>小 林 市</t>
  </si>
  <si>
    <t>日 向 市</t>
  </si>
  <si>
    <t>串 間 市</t>
  </si>
  <si>
    <t>西 都 市</t>
  </si>
  <si>
    <t>三 股 町</t>
  </si>
  <si>
    <t>高 原 町</t>
  </si>
  <si>
    <t>国 富 町</t>
  </si>
  <si>
    <t>綾    町</t>
  </si>
  <si>
    <t>児 湯 郡</t>
  </si>
  <si>
    <t>高 鍋 町</t>
  </si>
  <si>
    <t>新 富 町</t>
  </si>
  <si>
    <t>木 城 町</t>
  </si>
  <si>
    <t>川 南 町</t>
  </si>
  <si>
    <t>都 農 町</t>
  </si>
  <si>
    <t>門 川 町</t>
  </si>
  <si>
    <t>諸 塚 村</t>
  </si>
  <si>
    <t>椎 葉 村</t>
  </si>
  <si>
    <t>美 郷 町</t>
    <rPh sb="0" eb="1">
      <t>ビ</t>
    </rPh>
    <rPh sb="2" eb="3">
      <t>ゴウ</t>
    </rPh>
    <rPh sb="4" eb="5">
      <t>マチ</t>
    </rPh>
    <phoneticPr fontId="10"/>
  </si>
  <si>
    <t>高千穂町</t>
  </si>
  <si>
    <t>日之影町</t>
    <phoneticPr fontId="10"/>
  </si>
  <si>
    <t>五ケ瀬町</t>
    <phoneticPr fontId="10"/>
  </si>
  <si>
    <r>
      <t>71．国 有 林 伐 採 面 積 と 材 積</t>
    </r>
    <r>
      <rPr>
        <sz val="18"/>
        <rFont val="ＭＳ ゴシック"/>
        <family val="3"/>
        <charset val="128"/>
      </rPr>
      <t xml:space="preserve"> </t>
    </r>
    <r>
      <rPr>
        <sz val="18"/>
        <rFont val="ＭＳ Ｐ明朝"/>
        <family val="1"/>
        <charset val="128"/>
      </rPr>
      <t>（令和元年度）</t>
    </r>
    <rPh sb="24" eb="26">
      <t>レイワ</t>
    </rPh>
    <rPh sb="26" eb="27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</si>
</sst>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_ * #,##0;_ * \-#,##0_ ;_ * &quot;-&quot;;_ @_ "/>
    <numFmt numFmtId="177" formatCode="#,##0;\-#,##0;&quot;-&quot;;_ @_ "/>
    <numFmt numFmtId="178" formatCode="_ * #,##0;_ * \-#,##0;_ * &quot;-&quot;;_ @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22"/>
      <name val="ＭＳ ゴシック"/>
      <family val="3"/>
      <charset val="128"/>
    </font>
    <font>
      <sz val="16"/>
      <name val="ＭＳ 明朝"/>
      <family val="1"/>
      <charset val="128"/>
    </font>
    <font>
      <sz val="13"/>
      <name val="ＭＳ 明朝"/>
      <family val="1"/>
      <charset val="128"/>
    </font>
    <font>
      <sz val="17"/>
      <name val="ＭＳ 明朝"/>
      <family val="1"/>
      <charset val="128"/>
    </font>
    <font>
      <sz val="17"/>
      <name val="ＭＳ Ｐゴシック"/>
      <family val="3"/>
      <charset val="128"/>
    </font>
    <font>
      <sz val="17"/>
      <color indexed="8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18"/>
      <name val="ＭＳ ゴシック"/>
      <family val="3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NumberFormat="1" applyFont="1" applyFill="1"/>
    <xf numFmtId="0" fontId="2" fillId="0" borderId="0" xfId="0" applyNumberFormat="1" applyFont="1" applyFill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Continuous" vertical="center"/>
    </xf>
    <xf numFmtId="0" fontId="6" fillId="0" borderId="4" xfId="0" applyNumberFormat="1" applyFont="1" applyFill="1" applyBorder="1" applyAlignment="1">
      <alignment horizontal="centerContinuous" vertical="center"/>
    </xf>
    <xf numFmtId="0" fontId="6" fillId="0" borderId="2" xfId="0" applyNumberFormat="1" applyFont="1" applyFill="1" applyBorder="1" applyAlignment="1">
      <alignment horizontal="centerContinuous" vertical="center"/>
    </xf>
    <xf numFmtId="0" fontId="6" fillId="0" borderId="0" xfId="0" applyNumberFormat="1" applyFont="1" applyFill="1"/>
    <xf numFmtId="0" fontId="6" fillId="0" borderId="0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Continuous" vertical="center"/>
    </xf>
    <xf numFmtId="0" fontId="6" fillId="0" borderId="7" xfId="0" applyNumberFormat="1" applyFont="1" applyFill="1" applyBorder="1" applyAlignment="1">
      <alignment horizontal="centerContinuous" vertical="center"/>
    </xf>
    <xf numFmtId="0" fontId="6" fillId="0" borderId="8" xfId="0" applyNumberFormat="1" applyFont="1" applyFill="1" applyBorder="1" applyAlignment="1">
      <alignment horizontal="centerContinuous" vertical="center"/>
    </xf>
    <xf numFmtId="0" fontId="6" fillId="0" borderId="9" xfId="0" applyNumberFormat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0" borderId="0" xfId="0" applyNumberFormat="1" applyFont="1" applyFill="1"/>
    <xf numFmtId="176" fontId="6" fillId="0" borderId="0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/>
    </xf>
    <xf numFmtId="41" fontId="4" fillId="0" borderId="9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13" xfId="0" applyNumberFormat="1" applyFont="1" applyFill="1" applyBorder="1" applyAlignment="1">
      <alignment vertical="center"/>
    </xf>
    <xf numFmtId="177" fontId="6" fillId="0" borderId="15" xfId="0" applyNumberFormat="1" applyFont="1" applyFill="1" applyBorder="1" applyAlignment="1">
      <alignment horizontal="right" vertical="center"/>
    </xf>
    <xf numFmtId="176" fontId="6" fillId="0" borderId="15" xfId="0" applyNumberFormat="1" applyFont="1" applyFill="1" applyBorder="1" applyAlignment="1">
      <alignment vertical="center"/>
    </xf>
    <xf numFmtId="176" fontId="6" fillId="0" borderId="6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vertical="center"/>
    </xf>
    <xf numFmtId="177" fontId="6" fillId="0" borderId="15" xfId="0" applyNumberFormat="1" applyFont="1" applyFill="1" applyBorder="1" applyAlignment="1">
      <alignment vertical="center"/>
    </xf>
    <xf numFmtId="176" fontId="6" fillId="0" borderId="6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top"/>
    </xf>
    <xf numFmtId="0" fontId="3" fillId="0" borderId="0" xfId="0" applyNumberFormat="1" applyFont="1" applyFill="1" applyAlignment="1">
      <alignment horizontal="center" vertical="center"/>
    </xf>
    <xf numFmtId="0" fontId="6" fillId="0" borderId="9" xfId="0" applyNumberFormat="1" applyFont="1" applyFill="1" applyBorder="1" applyAlignment="1">
      <alignment horizontal="right"/>
    </xf>
    <xf numFmtId="0" fontId="7" fillId="0" borderId="9" xfId="0" applyFont="1" applyBorder="1" applyAlignment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showGridLines="0" tabSelected="1" view="pageBreakPreview" zoomScale="85" zoomScaleNormal="90" zoomScaleSheetLayoutView="85" workbookViewId="0">
      <selection sqref="A1:J1"/>
    </sheetView>
  </sheetViews>
  <sheetFormatPr defaultColWidth="9" defaultRowHeight="12" x14ac:dyDescent="0.15"/>
  <cols>
    <col min="1" max="1" width="21.109375" style="1" customWidth="1"/>
    <col min="2" max="9" width="14.44140625" style="1" customWidth="1"/>
    <col min="10" max="10" width="13.88671875" style="1" customWidth="1"/>
    <col min="11" max="11" width="13" style="1" bestFit="1" customWidth="1"/>
    <col min="12" max="12" width="9" style="1"/>
    <col min="13" max="13" width="15.44140625" style="1" customWidth="1"/>
    <col min="14" max="16384" width="9" style="1"/>
  </cols>
  <sheetData>
    <row r="1" spans="1:10" ht="24.75" customHeight="1" x14ac:dyDescent="0.15">
      <c r="A1" s="45" t="s">
        <v>49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45" customHeight="1" x14ac:dyDescent="0.25">
      <c r="A2" s="46" t="s">
        <v>19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s="8" customFormat="1" ht="29.1" customHeight="1" x14ac:dyDescent="0.25">
      <c r="A3" s="40" t="s">
        <v>16</v>
      </c>
      <c r="B3" s="4"/>
      <c r="C3" s="5" t="s">
        <v>0</v>
      </c>
      <c r="D3" s="6"/>
      <c r="E3" s="7"/>
      <c r="F3" s="7"/>
      <c r="G3" s="7"/>
      <c r="H3" s="7"/>
      <c r="I3" s="7"/>
      <c r="J3" s="7"/>
    </row>
    <row r="4" spans="1:10" s="8" customFormat="1" ht="29.1" customHeight="1" x14ac:dyDescent="0.25">
      <c r="A4" s="41"/>
      <c r="B4" s="9" t="s">
        <v>1</v>
      </c>
      <c r="C4" s="10" t="s">
        <v>2</v>
      </c>
      <c r="D4" s="7" t="s">
        <v>3</v>
      </c>
      <c r="E4" s="7"/>
      <c r="F4" s="11" t="s">
        <v>4</v>
      </c>
      <c r="G4" s="12"/>
      <c r="H4" s="5" t="s">
        <v>5</v>
      </c>
      <c r="I4" s="13"/>
      <c r="J4" s="38" t="s">
        <v>6</v>
      </c>
    </row>
    <row r="5" spans="1:10" s="8" customFormat="1" ht="29.1" customHeight="1" x14ac:dyDescent="0.25">
      <c r="A5" s="42"/>
      <c r="B5" s="14"/>
      <c r="C5" s="15"/>
      <c r="D5" s="16" t="s">
        <v>7</v>
      </c>
      <c r="E5" s="17" t="s">
        <v>8</v>
      </c>
      <c r="F5" s="17" t="s">
        <v>7</v>
      </c>
      <c r="G5" s="18" t="s">
        <v>8</v>
      </c>
      <c r="H5" s="17" t="s">
        <v>7</v>
      </c>
      <c r="I5" s="18" t="s">
        <v>8</v>
      </c>
      <c r="J5" s="39"/>
    </row>
    <row r="6" spans="1:10" s="8" customFormat="1" ht="26.4" customHeight="1" x14ac:dyDescent="0.25">
      <c r="A6" s="19"/>
      <c r="B6" s="20"/>
      <c r="C6" s="21"/>
      <c r="D6" s="21"/>
      <c r="E6" s="21"/>
      <c r="F6" s="21"/>
      <c r="G6" s="21"/>
      <c r="H6" s="21"/>
      <c r="I6" s="21"/>
      <c r="J6" s="21"/>
    </row>
    <row r="7" spans="1:10" s="22" customFormat="1" ht="26.4" customHeight="1" x14ac:dyDescent="0.25">
      <c r="A7" s="19" t="s">
        <v>21</v>
      </c>
      <c r="B7" s="23">
        <f>SUM(B9,B11)</f>
        <v>696.44</v>
      </c>
      <c r="C7" s="23">
        <f t="shared" ref="C7:J7" si="0">SUM(C9,C11)</f>
        <v>632792.66999999993</v>
      </c>
      <c r="D7" s="23">
        <f t="shared" si="0"/>
        <v>404419.43</v>
      </c>
      <c r="E7" s="23">
        <f t="shared" si="0"/>
        <v>6497.18</v>
      </c>
      <c r="F7" s="23">
        <f t="shared" si="0"/>
        <v>220998.13999999998</v>
      </c>
      <c r="G7" s="23">
        <f t="shared" si="0"/>
        <v>469.88</v>
      </c>
      <c r="H7" s="23">
        <f t="shared" si="0"/>
        <v>0</v>
      </c>
      <c r="I7" s="23">
        <f t="shared" si="0"/>
        <v>0</v>
      </c>
      <c r="J7" s="23">
        <f t="shared" si="0"/>
        <v>408.03999999999996</v>
      </c>
    </row>
    <row r="8" spans="1:10" s="22" customFormat="1" ht="26.4" customHeight="1" x14ac:dyDescent="0.25">
      <c r="A8" s="19"/>
      <c r="B8" s="23"/>
      <c r="C8" s="23"/>
      <c r="D8" s="23"/>
      <c r="E8" s="23"/>
      <c r="F8" s="23"/>
      <c r="G8" s="23"/>
      <c r="H8" s="23"/>
      <c r="I8" s="23"/>
      <c r="J8" s="23"/>
    </row>
    <row r="9" spans="1:10" s="22" customFormat="1" ht="26.4" customHeight="1" x14ac:dyDescent="0.25">
      <c r="A9" s="19" t="s">
        <v>22</v>
      </c>
      <c r="B9" s="23">
        <f>SUM(B13:B21)</f>
        <v>583.51</v>
      </c>
      <c r="C9" s="23">
        <f t="shared" ref="C9:J9" si="1">SUM(C13:C21)</f>
        <v>539385.65999999992</v>
      </c>
      <c r="D9" s="23">
        <f t="shared" si="1"/>
        <v>356338.62</v>
      </c>
      <c r="E9" s="23">
        <f t="shared" si="1"/>
        <v>5524.79</v>
      </c>
      <c r="F9" s="23">
        <f t="shared" si="1"/>
        <v>176918.43</v>
      </c>
      <c r="G9" s="23">
        <f t="shared" si="1"/>
        <v>340.88</v>
      </c>
      <c r="H9" s="23">
        <f t="shared" si="1"/>
        <v>0</v>
      </c>
      <c r="I9" s="23">
        <f t="shared" si="1"/>
        <v>0</v>
      </c>
      <c r="J9" s="23">
        <f t="shared" si="1"/>
        <v>262.94</v>
      </c>
    </row>
    <row r="10" spans="1:10" s="22" customFormat="1" ht="26.4" customHeight="1" x14ac:dyDescent="0.25">
      <c r="A10" s="19"/>
      <c r="B10" s="23"/>
      <c r="C10" s="23"/>
      <c r="D10" s="23"/>
      <c r="E10" s="23"/>
      <c r="F10" s="23"/>
      <c r="G10" s="23"/>
      <c r="H10" s="23"/>
      <c r="I10" s="23"/>
      <c r="J10" s="23"/>
    </row>
    <row r="11" spans="1:10" s="22" customFormat="1" ht="26.4" customHeight="1" x14ac:dyDescent="0.25">
      <c r="A11" s="19" t="s">
        <v>23</v>
      </c>
      <c r="B11" s="23">
        <f>SUM(B23,B26,B29,B33,B41,B47)</f>
        <v>112.93</v>
      </c>
      <c r="C11" s="23">
        <f t="shared" ref="C11:J11" si="2">SUM(C23,C26,C29,C33,C41,C47)</f>
        <v>93407.010000000009</v>
      </c>
      <c r="D11" s="23">
        <f t="shared" si="2"/>
        <v>48080.81</v>
      </c>
      <c r="E11" s="23">
        <f t="shared" si="2"/>
        <v>972.39</v>
      </c>
      <c r="F11" s="23">
        <f t="shared" si="2"/>
        <v>44079.71</v>
      </c>
      <c r="G11" s="23">
        <f t="shared" si="2"/>
        <v>129</v>
      </c>
      <c r="H11" s="23">
        <f t="shared" si="2"/>
        <v>0</v>
      </c>
      <c r="I11" s="23">
        <f t="shared" si="2"/>
        <v>0</v>
      </c>
      <c r="J11" s="23">
        <f t="shared" si="2"/>
        <v>145.1</v>
      </c>
    </row>
    <row r="12" spans="1:10" s="22" customFormat="1" ht="26.4" customHeight="1" x14ac:dyDescent="0.25">
      <c r="A12" s="19"/>
      <c r="B12" s="23"/>
      <c r="C12" s="23"/>
      <c r="D12" s="23"/>
      <c r="E12" s="23"/>
      <c r="F12" s="23"/>
      <c r="G12" s="23"/>
      <c r="H12" s="23"/>
      <c r="I12" s="23"/>
      <c r="J12" s="23"/>
    </row>
    <row r="13" spans="1:10" s="22" customFormat="1" ht="27.3" customHeight="1" x14ac:dyDescent="0.25">
      <c r="A13" s="20" t="s">
        <v>24</v>
      </c>
      <c r="B13" s="32">
        <v>63.17</v>
      </c>
      <c r="C13" s="28">
        <f>SUM(D13:J13)</f>
        <v>82667.86</v>
      </c>
      <c r="D13" s="28">
        <v>45943.95</v>
      </c>
      <c r="E13" s="28">
        <v>204.43</v>
      </c>
      <c r="F13" s="28">
        <v>36349.97</v>
      </c>
      <c r="G13" s="28">
        <v>169.51</v>
      </c>
      <c r="H13" s="28">
        <v>0</v>
      </c>
      <c r="I13" s="28">
        <v>0</v>
      </c>
      <c r="J13" s="28">
        <v>0</v>
      </c>
    </row>
    <row r="14" spans="1:10" s="22" customFormat="1" ht="27.3" customHeight="1" x14ac:dyDescent="0.25">
      <c r="A14" s="20" t="s">
        <v>25</v>
      </c>
      <c r="B14" s="32">
        <v>82</v>
      </c>
      <c r="C14" s="28">
        <v>49079</v>
      </c>
      <c r="D14" s="28">
        <v>28595</v>
      </c>
      <c r="E14" s="28">
        <v>1707</v>
      </c>
      <c r="F14" s="28">
        <v>18777</v>
      </c>
      <c r="G14" s="28">
        <v>0</v>
      </c>
      <c r="H14" s="28">
        <v>0</v>
      </c>
      <c r="I14" s="28">
        <v>0</v>
      </c>
      <c r="J14" s="28">
        <v>0</v>
      </c>
    </row>
    <row r="15" spans="1:10" s="22" customFormat="1" ht="27.3" customHeight="1" x14ac:dyDescent="0.25">
      <c r="A15" s="20" t="s">
        <v>26</v>
      </c>
      <c r="B15" s="32">
        <v>7</v>
      </c>
      <c r="C15" s="28">
        <v>16074</v>
      </c>
      <c r="D15" s="28">
        <v>3953</v>
      </c>
      <c r="E15" s="28">
        <v>43</v>
      </c>
      <c r="F15" s="28">
        <v>12066</v>
      </c>
      <c r="G15" s="28">
        <v>12</v>
      </c>
      <c r="H15" s="28">
        <v>0</v>
      </c>
      <c r="I15" s="28">
        <v>0</v>
      </c>
      <c r="J15" s="28">
        <v>0</v>
      </c>
    </row>
    <row r="16" spans="1:10" s="22" customFormat="1" ht="27.3" customHeight="1" x14ac:dyDescent="0.25">
      <c r="A16" s="20" t="s">
        <v>27</v>
      </c>
      <c r="B16" s="32">
        <v>139</v>
      </c>
      <c r="C16" s="28">
        <v>153236</v>
      </c>
      <c r="D16" s="28">
        <v>106966</v>
      </c>
      <c r="E16" s="28">
        <v>2015</v>
      </c>
      <c r="F16" s="28">
        <v>44255</v>
      </c>
      <c r="G16" s="28">
        <v>0</v>
      </c>
      <c r="H16" s="28">
        <v>0</v>
      </c>
      <c r="I16" s="28">
        <v>0</v>
      </c>
      <c r="J16" s="28">
        <v>0</v>
      </c>
    </row>
    <row r="17" spans="1:10" s="22" customFormat="1" ht="27.3" customHeight="1" x14ac:dyDescent="0.25">
      <c r="A17" s="20" t="s">
        <v>28</v>
      </c>
      <c r="B17" s="32">
        <f>121.34+27</f>
        <v>148.34</v>
      </c>
      <c r="C17" s="28">
        <f>SUM(D17:J17)</f>
        <v>115465.79999999999</v>
      </c>
      <c r="D17" s="28">
        <f>77242.67+5717</f>
        <v>82959.67</v>
      </c>
      <c r="E17" s="28">
        <f>507.36+179</f>
        <v>686.36</v>
      </c>
      <c r="F17" s="28">
        <f>24344.46+7290</f>
        <v>31634.46</v>
      </c>
      <c r="G17" s="28">
        <v>146.37</v>
      </c>
      <c r="H17" s="28"/>
      <c r="I17" s="28"/>
      <c r="J17" s="28">
        <v>38.94</v>
      </c>
    </row>
    <row r="18" spans="1:10" s="22" customFormat="1" ht="27.3" customHeight="1" x14ac:dyDescent="0.25">
      <c r="A18" s="20" t="s">
        <v>29</v>
      </c>
      <c r="B18" s="32">
        <v>0</v>
      </c>
      <c r="C18" s="28">
        <v>6076</v>
      </c>
      <c r="D18" s="28">
        <v>0</v>
      </c>
      <c r="E18" s="28">
        <v>0</v>
      </c>
      <c r="F18" s="28">
        <v>6076</v>
      </c>
      <c r="G18" s="28">
        <v>0</v>
      </c>
      <c r="H18" s="28">
        <v>0</v>
      </c>
      <c r="I18" s="28">
        <v>0</v>
      </c>
      <c r="J18" s="28">
        <v>0</v>
      </c>
    </row>
    <row r="19" spans="1:10" s="22" customFormat="1" ht="27.3" customHeight="1" x14ac:dyDescent="0.25">
      <c r="A19" s="20" t="s">
        <v>30</v>
      </c>
      <c r="B19" s="32">
        <v>43</v>
      </c>
      <c r="C19" s="28">
        <v>37533</v>
      </c>
      <c r="D19" s="28">
        <v>31907</v>
      </c>
      <c r="E19" s="28">
        <v>771</v>
      </c>
      <c r="F19" s="28">
        <v>4855</v>
      </c>
      <c r="G19" s="28">
        <v>0</v>
      </c>
      <c r="H19" s="28">
        <v>0</v>
      </c>
      <c r="I19" s="28">
        <v>0</v>
      </c>
      <c r="J19" s="28">
        <v>0</v>
      </c>
    </row>
    <row r="20" spans="1:10" s="22" customFormat="1" ht="27.3" customHeight="1" x14ac:dyDescent="0.25">
      <c r="A20" s="20" t="s">
        <v>31</v>
      </c>
      <c r="B20" s="32">
        <v>64</v>
      </c>
      <c r="C20" s="28">
        <v>59278</v>
      </c>
      <c r="D20" s="28">
        <v>48392</v>
      </c>
      <c r="E20" s="28">
        <v>44</v>
      </c>
      <c r="F20" s="28">
        <v>10605</v>
      </c>
      <c r="G20" s="28">
        <v>13</v>
      </c>
      <c r="H20" s="28">
        <v>0</v>
      </c>
      <c r="I20" s="28">
        <v>0</v>
      </c>
      <c r="J20" s="28">
        <v>224</v>
      </c>
    </row>
    <row r="21" spans="1:10" s="22" customFormat="1" ht="27.3" customHeight="1" x14ac:dyDescent="0.25">
      <c r="A21" s="20" t="s">
        <v>9</v>
      </c>
      <c r="B21" s="32">
        <v>37</v>
      </c>
      <c r="C21" s="28">
        <v>19976</v>
      </c>
      <c r="D21" s="28">
        <v>7622</v>
      </c>
      <c r="E21" s="28">
        <v>54</v>
      </c>
      <c r="F21" s="28">
        <v>12300</v>
      </c>
      <c r="G21" s="28">
        <v>0</v>
      </c>
      <c r="H21" s="28">
        <v>0</v>
      </c>
      <c r="I21" s="28">
        <v>0</v>
      </c>
      <c r="J21" s="28">
        <v>0</v>
      </c>
    </row>
    <row r="22" spans="1:10" s="22" customFormat="1" ht="26.4" customHeight="1" x14ac:dyDescent="0.25">
      <c r="A22" s="31"/>
      <c r="B22" s="33"/>
      <c r="C22" s="23"/>
      <c r="D22" s="23"/>
      <c r="E22" s="23"/>
      <c r="F22" s="23"/>
      <c r="G22" s="23"/>
      <c r="H22" s="23"/>
      <c r="I22" s="23"/>
      <c r="J22" s="23"/>
    </row>
    <row r="23" spans="1:10" s="22" customFormat="1" ht="27.3" customHeight="1" x14ac:dyDescent="0.25">
      <c r="A23" s="31" t="s">
        <v>10</v>
      </c>
      <c r="B23" s="34">
        <v>2</v>
      </c>
      <c r="C23" s="29">
        <v>3178</v>
      </c>
      <c r="D23" s="29">
        <v>297</v>
      </c>
      <c r="E23" s="29">
        <v>2</v>
      </c>
      <c r="F23" s="29">
        <v>2879</v>
      </c>
      <c r="G23" s="29">
        <v>0</v>
      </c>
      <c r="H23" s="29">
        <v>0</v>
      </c>
      <c r="I23" s="29">
        <v>0</v>
      </c>
      <c r="J23" s="29">
        <v>0</v>
      </c>
    </row>
    <row r="24" spans="1:10" s="22" customFormat="1" ht="27.3" customHeight="1" x14ac:dyDescent="0.25">
      <c r="A24" s="9" t="s">
        <v>32</v>
      </c>
      <c r="B24" s="32">
        <v>2</v>
      </c>
      <c r="C24" s="30">
        <v>3178</v>
      </c>
      <c r="D24" s="28">
        <v>297</v>
      </c>
      <c r="E24" s="28">
        <v>2</v>
      </c>
      <c r="F24" s="28">
        <v>2879</v>
      </c>
      <c r="G24" s="28">
        <v>0</v>
      </c>
      <c r="H24" s="28">
        <v>0</v>
      </c>
      <c r="I24" s="28">
        <v>0</v>
      </c>
      <c r="J24" s="28">
        <v>0</v>
      </c>
    </row>
    <row r="25" spans="1:10" s="22" customFormat="1" ht="26.4" customHeight="1" x14ac:dyDescent="0.25">
      <c r="A25" s="31"/>
      <c r="B25" s="33"/>
      <c r="C25" s="23"/>
      <c r="D25" s="23"/>
      <c r="E25" s="23"/>
      <c r="F25" s="23"/>
      <c r="G25" s="23"/>
      <c r="H25" s="23"/>
      <c r="I25" s="23"/>
      <c r="J25" s="23"/>
    </row>
    <row r="26" spans="1:10" s="22" customFormat="1" ht="27.3" customHeight="1" x14ac:dyDescent="0.25">
      <c r="A26" s="31" t="s">
        <v>11</v>
      </c>
      <c r="B26" s="34">
        <v>49</v>
      </c>
      <c r="C26" s="29">
        <v>16385</v>
      </c>
      <c r="D26" s="29">
        <v>13406</v>
      </c>
      <c r="E26" s="29">
        <v>438</v>
      </c>
      <c r="F26" s="29">
        <v>2541</v>
      </c>
      <c r="G26" s="29">
        <v>0</v>
      </c>
      <c r="H26" s="29">
        <v>0</v>
      </c>
      <c r="I26" s="29">
        <v>0</v>
      </c>
      <c r="J26" s="29">
        <v>0</v>
      </c>
    </row>
    <row r="27" spans="1:10" s="22" customFormat="1" ht="27.3" customHeight="1" x14ac:dyDescent="0.25">
      <c r="A27" s="9" t="s">
        <v>33</v>
      </c>
      <c r="B27" s="32">
        <v>49</v>
      </c>
      <c r="C27" s="30">
        <v>16385</v>
      </c>
      <c r="D27" s="28">
        <v>13406</v>
      </c>
      <c r="E27" s="28">
        <v>438</v>
      </c>
      <c r="F27" s="28">
        <v>2541</v>
      </c>
      <c r="G27" s="28">
        <v>0</v>
      </c>
      <c r="H27" s="28">
        <v>0</v>
      </c>
      <c r="I27" s="28">
        <v>0</v>
      </c>
      <c r="J27" s="28">
        <v>0</v>
      </c>
    </row>
    <row r="28" spans="1:10" s="22" customFormat="1" ht="26.4" customHeight="1" x14ac:dyDescent="0.25">
      <c r="A28" s="31"/>
      <c r="B28" s="33"/>
      <c r="C28" s="23"/>
      <c r="D28" s="23"/>
      <c r="E28" s="23"/>
      <c r="F28" s="23"/>
      <c r="G28" s="23"/>
      <c r="H28" s="23"/>
      <c r="I28" s="23"/>
      <c r="J28" s="23"/>
    </row>
    <row r="29" spans="1:10" s="22" customFormat="1" ht="27.3" customHeight="1" x14ac:dyDescent="0.25">
      <c r="A29" s="31" t="s">
        <v>12</v>
      </c>
      <c r="B29" s="35">
        <v>9.93</v>
      </c>
      <c r="C29" s="24">
        <f>SUM(C30:C31)</f>
        <v>9660.010000000002</v>
      </c>
      <c r="D29" s="24">
        <f t="shared" ref="D29:J29" si="3">SUM(D30:D31)</f>
        <v>7519.8099999999995</v>
      </c>
      <c r="E29" s="24">
        <f t="shared" si="3"/>
        <v>98.39</v>
      </c>
      <c r="F29" s="24">
        <f t="shared" si="3"/>
        <v>1936.71</v>
      </c>
      <c r="G29" s="24">
        <f t="shared" si="3"/>
        <v>0</v>
      </c>
      <c r="H29" s="24">
        <f t="shared" si="3"/>
        <v>0</v>
      </c>
      <c r="I29" s="24">
        <f t="shared" si="3"/>
        <v>0</v>
      </c>
      <c r="J29" s="24">
        <f t="shared" si="3"/>
        <v>105.1</v>
      </c>
    </row>
    <row r="30" spans="1:10" s="22" customFormat="1" ht="27.3" customHeight="1" x14ac:dyDescent="0.25">
      <c r="A30" s="9" t="s">
        <v>34</v>
      </c>
      <c r="B30" s="36">
        <v>3.85</v>
      </c>
      <c r="C30" s="23">
        <f>SUM(D30:J30)</f>
        <v>4205.0300000000007</v>
      </c>
      <c r="D30" s="27">
        <v>2247.4</v>
      </c>
      <c r="E30" s="27">
        <v>20.92</v>
      </c>
      <c r="F30" s="27">
        <v>1936.71</v>
      </c>
      <c r="G30" s="27">
        <v>0</v>
      </c>
      <c r="H30" s="27">
        <v>0</v>
      </c>
      <c r="I30" s="27">
        <v>0</v>
      </c>
      <c r="J30" s="27">
        <v>0</v>
      </c>
    </row>
    <row r="31" spans="1:10" s="22" customFormat="1" ht="27.3" customHeight="1" x14ac:dyDescent="0.25">
      <c r="A31" s="9" t="s">
        <v>35</v>
      </c>
      <c r="B31" s="36">
        <v>6.08</v>
      </c>
      <c r="C31" s="23">
        <f>SUM(D31:J31)</f>
        <v>5454.9800000000005</v>
      </c>
      <c r="D31" s="27">
        <v>5272.41</v>
      </c>
      <c r="E31" s="27">
        <v>77.47</v>
      </c>
      <c r="F31" s="27">
        <v>0</v>
      </c>
      <c r="G31" s="27">
        <v>0</v>
      </c>
      <c r="H31" s="27">
        <v>0</v>
      </c>
      <c r="I31" s="27">
        <v>0</v>
      </c>
      <c r="J31" s="27">
        <v>105.1</v>
      </c>
    </row>
    <row r="32" spans="1:10" s="22" customFormat="1" ht="26.4" customHeight="1" x14ac:dyDescent="0.25">
      <c r="A32" s="31"/>
      <c r="B32" s="33"/>
      <c r="C32" s="23"/>
      <c r="D32" s="23"/>
      <c r="E32" s="23"/>
      <c r="F32" s="23"/>
      <c r="G32" s="23"/>
      <c r="H32" s="23"/>
      <c r="I32" s="23"/>
      <c r="J32" s="23"/>
    </row>
    <row r="33" spans="1:10" s="22" customFormat="1" ht="27.3" customHeight="1" x14ac:dyDescent="0.25">
      <c r="A33" s="31" t="s">
        <v>36</v>
      </c>
      <c r="B33" s="37">
        <v>41</v>
      </c>
      <c r="C33" s="24">
        <v>42434</v>
      </c>
      <c r="D33" s="24">
        <v>22682</v>
      </c>
      <c r="E33" s="24">
        <v>434</v>
      </c>
      <c r="F33" s="24">
        <v>19219</v>
      </c>
      <c r="G33" s="29">
        <v>59</v>
      </c>
      <c r="H33" s="29">
        <v>0</v>
      </c>
      <c r="I33" s="29">
        <v>0</v>
      </c>
      <c r="J33" s="29">
        <v>40</v>
      </c>
    </row>
    <row r="34" spans="1:10" s="22" customFormat="1" ht="27.3" customHeight="1" x14ac:dyDescent="0.25">
      <c r="A34" s="9" t="s">
        <v>37</v>
      </c>
      <c r="B34" s="32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</row>
    <row r="35" spans="1:10" s="22" customFormat="1" ht="27.3" customHeight="1" x14ac:dyDescent="0.25">
      <c r="A35" s="9" t="s">
        <v>38</v>
      </c>
      <c r="B35" s="32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</row>
    <row r="36" spans="1:10" s="22" customFormat="1" ht="27.3" customHeight="1" x14ac:dyDescent="0.25">
      <c r="A36" s="9" t="s">
        <v>13</v>
      </c>
      <c r="B36" s="32">
        <v>9</v>
      </c>
      <c r="C36" s="28">
        <v>6403</v>
      </c>
      <c r="D36" s="28">
        <v>6280</v>
      </c>
      <c r="E36" s="28">
        <v>83</v>
      </c>
      <c r="F36" s="28">
        <v>0</v>
      </c>
      <c r="G36" s="28">
        <v>0</v>
      </c>
      <c r="H36" s="28">
        <v>0</v>
      </c>
      <c r="I36" s="28">
        <v>0</v>
      </c>
      <c r="J36" s="28">
        <v>40</v>
      </c>
    </row>
    <row r="37" spans="1:10" s="22" customFormat="1" ht="27.3" customHeight="1" x14ac:dyDescent="0.25">
      <c r="A37" s="9" t="s">
        <v>39</v>
      </c>
      <c r="B37" s="32">
        <v>25</v>
      </c>
      <c r="C37" s="30">
        <v>21081</v>
      </c>
      <c r="D37" s="28">
        <v>12504</v>
      </c>
      <c r="E37" s="28">
        <v>333</v>
      </c>
      <c r="F37" s="28">
        <v>8244</v>
      </c>
      <c r="G37" s="28">
        <v>0</v>
      </c>
      <c r="H37" s="28">
        <v>0</v>
      </c>
      <c r="I37" s="28">
        <v>0</v>
      </c>
      <c r="J37" s="28">
        <v>0</v>
      </c>
    </row>
    <row r="38" spans="1:10" s="22" customFormat="1" ht="27.3" customHeight="1" x14ac:dyDescent="0.25">
      <c r="A38" s="9" t="s">
        <v>40</v>
      </c>
      <c r="B38" s="32">
        <v>2</v>
      </c>
      <c r="C38" s="30">
        <v>7896</v>
      </c>
      <c r="D38" s="28">
        <v>1604</v>
      </c>
      <c r="E38" s="28">
        <v>2</v>
      </c>
      <c r="F38" s="28">
        <v>6252</v>
      </c>
      <c r="G38" s="28">
        <v>38</v>
      </c>
      <c r="H38" s="28">
        <v>0</v>
      </c>
      <c r="I38" s="28">
        <v>0</v>
      </c>
      <c r="J38" s="28">
        <v>0</v>
      </c>
    </row>
    <row r="39" spans="1:10" s="22" customFormat="1" ht="27.3" customHeight="1" x14ac:dyDescent="0.25">
      <c r="A39" s="9" t="s">
        <v>41</v>
      </c>
      <c r="B39" s="32">
        <v>5</v>
      </c>
      <c r="C39" s="30">
        <v>7054</v>
      </c>
      <c r="D39" s="28">
        <v>2294</v>
      </c>
      <c r="E39" s="28">
        <v>16</v>
      </c>
      <c r="F39" s="28">
        <v>4723</v>
      </c>
      <c r="G39" s="28">
        <v>21</v>
      </c>
      <c r="H39" s="28">
        <v>0</v>
      </c>
      <c r="I39" s="28">
        <v>0</v>
      </c>
      <c r="J39" s="28">
        <v>0</v>
      </c>
    </row>
    <row r="40" spans="1:10" s="22" customFormat="1" ht="26.4" customHeight="1" x14ac:dyDescent="0.25">
      <c r="A40" s="31"/>
      <c r="B40" s="33"/>
      <c r="C40" s="23"/>
      <c r="D40" s="23"/>
      <c r="E40" s="23"/>
      <c r="F40" s="23"/>
      <c r="G40" s="23"/>
      <c r="H40" s="23"/>
      <c r="I40" s="23"/>
      <c r="J40" s="23"/>
    </row>
    <row r="41" spans="1:10" s="22" customFormat="1" ht="27.3" customHeight="1" x14ac:dyDescent="0.25">
      <c r="A41" s="31" t="s">
        <v>14</v>
      </c>
      <c r="B41" s="34">
        <v>0</v>
      </c>
      <c r="C41" s="29">
        <v>7912</v>
      </c>
      <c r="D41" s="29">
        <v>0</v>
      </c>
      <c r="E41" s="29">
        <v>0</v>
      </c>
      <c r="F41" s="29">
        <v>7880</v>
      </c>
      <c r="G41" s="29">
        <v>32</v>
      </c>
      <c r="H41" s="29">
        <v>0</v>
      </c>
      <c r="I41" s="29">
        <v>0</v>
      </c>
      <c r="J41" s="29">
        <v>0</v>
      </c>
    </row>
    <row r="42" spans="1:10" s="22" customFormat="1" ht="27.3" customHeight="1" x14ac:dyDescent="0.25">
      <c r="A42" s="9" t="s">
        <v>42</v>
      </c>
      <c r="B42" s="32"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</row>
    <row r="43" spans="1:10" s="22" customFormat="1" ht="27.3" customHeight="1" x14ac:dyDescent="0.25">
      <c r="A43" s="9" t="s">
        <v>43</v>
      </c>
      <c r="B43" s="32"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</row>
    <row r="44" spans="1:10" s="22" customFormat="1" ht="27.3" customHeight="1" x14ac:dyDescent="0.25">
      <c r="A44" s="9" t="s">
        <v>44</v>
      </c>
      <c r="B44" s="32">
        <v>0</v>
      </c>
      <c r="C44" s="30">
        <v>4758</v>
      </c>
      <c r="D44" s="28">
        <v>0</v>
      </c>
      <c r="E44" s="28">
        <v>0</v>
      </c>
      <c r="F44" s="28">
        <v>4727</v>
      </c>
      <c r="G44" s="28">
        <v>31</v>
      </c>
      <c r="H44" s="28">
        <v>0</v>
      </c>
      <c r="I44" s="28">
        <v>0</v>
      </c>
      <c r="J44" s="28">
        <v>0</v>
      </c>
    </row>
    <row r="45" spans="1:10" s="22" customFormat="1" ht="27.3" customHeight="1" x14ac:dyDescent="0.25">
      <c r="A45" s="9" t="s">
        <v>45</v>
      </c>
      <c r="B45" s="32">
        <v>0</v>
      </c>
      <c r="C45" s="30">
        <v>3154</v>
      </c>
      <c r="D45" s="28">
        <v>0</v>
      </c>
      <c r="E45" s="28">
        <v>0</v>
      </c>
      <c r="F45" s="28">
        <v>3153</v>
      </c>
      <c r="G45" s="28">
        <v>1</v>
      </c>
      <c r="H45" s="28">
        <v>0</v>
      </c>
      <c r="I45" s="28">
        <v>0</v>
      </c>
      <c r="J45" s="28">
        <v>0</v>
      </c>
    </row>
    <row r="46" spans="1:10" s="22" customFormat="1" ht="26.4" customHeight="1" x14ac:dyDescent="0.25">
      <c r="A46" s="31"/>
      <c r="B46" s="33"/>
      <c r="C46" s="23"/>
      <c r="D46" s="23"/>
      <c r="E46" s="23"/>
      <c r="F46" s="23"/>
      <c r="G46" s="23"/>
      <c r="H46" s="23"/>
      <c r="I46" s="23"/>
      <c r="J46" s="23"/>
    </row>
    <row r="47" spans="1:10" s="22" customFormat="1" ht="27.3" customHeight="1" x14ac:dyDescent="0.25">
      <c r="A47" s="31" t="s">
        <v>15</v>
      </c>
      <c r="B47" s="37">
        <v>11</v>
      </c>
      <c r="C47" s="24">
        <v>13838</v>
      </c>
      <c r="D47" s="24">
        <v>4176</v>
      </c>
      <c r="E47" s="24">
        <v>0</v>
      </c>
      <c r="F47" s="24">
        <v>9624</v>
      </c>
      <c r="G47" s="24">
        <v>38</v>
      </c>
      <c r="H47" s="24">
        <v>0</v>
      </c>
      <c r="I47" s="24">
        <v>0</v>
      </c>
      <c r="J47" s="24">
        <v>0</v>
      </c>
    </row>
    <row r="48" spans="1:10" s="22" customFormat="1" ht="27.3" customHeight="1" x14ac:dyDescent="0.25">
      <c r="A48" s="9" t="s">
        <v>46</v>
      </c>
      <c r="B48" s="32">
        <v>0</v>
      </c>
      <c r="C48" s="30">
        <v>235</v>
      </c>
      <c r="D48" s="28">
        <v>0</v>
      </c>
      <c r="E48" s="28">
        <v>0</v>
      </c>
      <c r="F48" s="28">
        <v>203</v>
      </c>
      <c r="G48" s="28">
        <v>32</v>
      </c>
      <c r="H48" s="28">
        <v>0</v>
      </c>
      <c r="I48" s="28">
        <v>0</v>
      </c>
      <c r="J48" s="28">
        <v>0</v>
      </c>
    </row>
    <row r="49" spans="1:10" s="22" customFormat="1" ht="27.3" customHeight="1" x14ac:dyDescent="0.25">
      <c r="A49" s="9" t="s">
        <v>47</v>
      </c>
      <c r="B49" s="32">
        <v>11</v>
      </c>
      <c r="C49" s="30">
        <v>11615</v>
      </c>
      <c r="D49" s="28">
        <v>4176</v>
      </c>
      <c r="E49" s="28">
        <v>0</v>
      </c>
      <c r="F49" s="28">
        <v>7439</v>
      </c>
      <c r="G49" s="28">
        <v>0</v>
      </c>
      <c r="H49" s="28">
        <v>0</v>
      </c>
      <c r="I49" s="28">
        <v>0</v>
      </c>
      <c r="J49" s="28">
        <v>0</v>
      </c>
    </row>
    <row r="50" spans="1:10" s="22" customFormat="1" ht="27" customHeight="1" x14ac:dyDescent="0.25">
      <c r="A50" s="9" t="s">
        <v>48</v>
      </c>
      <c r="B50" s="32">
        <v>0</v>
      </c>
      <c r="C50" s="28">
        <v>1988</v>
      </c>
      <c r="D50" s="28">
        <v>0</v>
      </c>
      <c r="E50" s="28">
        <v>0</v>
      </c>
      <c r="F50" s="28">
        <v>1982</v>
      </c>
      <c r="G50" s="28">
        <v>6</v>
      </c>
      <c r="H50" s="28">
        <v>0</v>
      </c>
      <c r="I50" s="28">
        <v>0</v>
      </c>
      <c r="J50" s="28">
        <v>0</v>
      </c>
    </row>
    <row r="51" spans="1:10" ht="22.2" customHeight="1" x14ac:dyDescent="0.15">
      <c r="A51" s="3"/>
      <c r="B51" s="25"/>
      <c r="C51" s="25"/>
      <c r="D51" s="25"/>
      <c r="E51" s="25"/>
      <c r="F51" s="25"/>
      <c r="G51" s="25"/>
      <c r="H51" s="25"/>
      <c r="I51" s="25"/>
      <c r="J51" s="26"/>
    </row>
    <row r="52" spans="1:10" ht="82.5" customHeight="1" x14ac:dyDescent="0.15">
      <c r="A52" s="43" t="s">
        <v>20</v>
      </c>
      <c r="B52" s="44"/>
      <c r="C52" s="44"/>
      <c r="D52" s="44"/>
      <c r="E52" s="44"/>
      <c r="F52" s="44"/>
      <c r="G52" s="44"/>
      <c r="H52" s="44"/>
      <c r="I52" s="44"/>
      <c r="J52" s="44"/>
    </row>
    <row r="53" spans="1:10" ht="12.9" customHeight="1" x14ac:dyDescent="0.15">
      <c r="A53" s="2" t="s">
        <v>17</v>
      </c>
      <c r="B53" s="2"/>
      <c r="C53" s="2"/>
      <c r="D53" s="2"/>
      <c r="E53" s="2"/>
      <c r="F53" s="2"/>
      <c r="G53" s="2"/>
      <c r="H53" s="2"/>
      <c r="I53" s="2"/>
      <c r="J53" s="2"/>
    </row>
    <row r="54" spans="1:10" ht="12.9" customHeight="1" x14ac:dyDescent="0.15">
      <c r="A54" s="2" t="s">
        <v>18</v>
      </c>
      <c r="B54" s="2"/>
      <c r="C54" s="2"/>
      <c r="D54" s="2"/>
      <c r="E54" s="2"/>
      <c r="F54" s="2"/>
      <c r="G54" s="2"/>
      <c r="H54" s="2"/>
      <c r="I54" s="2"/>
      <c r="J54" s="2"/>
    </row>
    <row r="55" spans="1:10" ht="12.9" customHeight="1" x14ac:dyDescent="0.15">
      <c r="A55" s="2" t="s">
        <v>17</v>
      </c>
      <c r="B55" s="2"/>
      <c r="C55" s="2"/>
      <c r="D55" s="2"/>
      <c r="E55" s="2"/>
      <c r="F55" s="2"/>
      <c r="G55" s="2"/>
      <c r="H55" s="2"/>
      <c r="I55" s="2"/>
      <c r="J55" s="2"/>
    </row>
    <row r="56" spans="1:10" ht="12.9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</row>
  </sheetData>
  <mergeCells count="5">
    <mergeCell ref="J4:J5"/>
    <mergeCell ref="A3:A5"/>
    <mergeCell ref="A52:J52"/>
    <mergeCell ref="A1:J1"/>
    <mergeCell ref="A2:J2"/>
  </mergeCells>
  <phoneticPr fontId="1"/>
  <printOptions horizontalCentered="1"/>
  <pageMargins left="0.94488188976377963" right="0.94488188976377963" top="0.78740157480314965" bottom="0.39370078740157483" header="0.51181102362204722" footer="0.51181102362204722"/>
  <pageSetup paperSize="9" scale="55" orientation="portrait" r:id="rId1"/>
  <headerFooter>
    <oddHeader>&amp;L&amp;"ＭＳ 明朝,標準"&amp;22林　　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071</vt:lpstr>
      <vt:lpstr>'071'!Print_Area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鍛屋 強</cp:lastModifiedBy>
  <cp:lastPrinted>2021-02-24T10:07:11Z</cp:lastPrinted>
  <dcterms:created xsi:type="dcterms:W3CDTF">1997-12-03T03:00:08Z</dcterms:created>
  <dcterms:modified xsi:type="dcterms:W3CDTF">2021-02-26T13:53:56Z</dcterms:modified>
</cp:coreProperties>
</file>