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1112_統計調査課\11 企画分析担当\040_刊行物\12統計年鑑\142回（令和7年度）\3 編集データ\051~100\"/>
    </mc:Choice>
  </mc:AlternateContent>
  <xr:revisionPtr revIDLastSave="0" documentId="13_ncr:1_{B13F566D-3557-4AF7-B009-05C217400EC1}" xr6:coauthVersionLast="47" xr6:coauthVersionMax="47" xr10:uidLastSave="{00000000-0000-0000-0000-000000000000}"/>
  <bookViews>
    <workbookView xWindow="-108" yWindow="-108" windowWidth="23256" windowHeight="13896" tabRatio="932" xr2:uid="{00000000-000D-0000-FFFF-FFFF00000000}"/>
  </bookViews>
  <sheets>
    <sheet name="069" sheetId="33" r:id="rId1"/>
  </sheets>
  <definedNames>
    <definedName name="_xlnm.Print_Area" localSheetId="0">'069'!$A$1:$Q$55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4" i="33" l="1"/>
  <c r="B12" i="33"/>
  <c r="H32" i="33"/>
  <c r="I14" i="33"/>
  <c r="C36" i="33"/>
  <c r="D36" i="33"/>
  <c r="E36" i="33"/>
  <c r="F36" i="33"/>
  <c r="G36" i="33"/>
  <c r="H36" i="33"/>
  <c r="I36" i="33"/>
  <c r="B36" i="33"/>
  <c r="E12" i="33"/>
  <c r="F12" i="33"/>
  <c r="G12" i="33"/>
  <c r="H12" i="33"/>
  <c r="I12" i="33"/>
  <c r="J12" i="33"/>
  <c r="K12" i="33"/>
  <c r="L12" i="33"/>
  <c r="M12" i="33"/>
  <c r="N12" i="33"/>
  <c r="O12" i="33"/>
  <c r="P12" i="33"/>
  <c r="Q12" i="33"/>
  <c r="J14" i="33"/>
  <c r="K14" i="33"/>
  <c r="L14" i="33"/>
  <c r="M14" i="33"/>
  <c r="N14" i="33"/>
  <c r="O14" i="33"/>
  <c r="P14" i="33"/>
  <c r="Q14" i="33"/>
  <c r="C12" i="33"/>
  <c r="D20" i="33"/>
  <c r="D12" i="33" s="1"/>
  <c r="C50" i="33"/>
  <c r="D50" i="33"/>
  <c r="E50" i="33"/>
  <c r="F50" i="33"/>
  <c r="G50" i="33"/>
  <c r="H50" i="33"/>
  <c r="I50" i="33"/>
  <c r="J50" i="33"/>
  <c r="B50" i="33"/>
  <c r="C44" i="33"/>
  <c r="D44" i="33"/>
  <c r="E44" i="33"/>
  <c r="F44" i="33"/>
  <c r="G44" i="33"/>
  <c r="H44" i="33"/>
  <c r="I44" i="33"/>
  <c r="B44" i="33"/>
  <c r="C32" i="33"/>
  <c r="D32" i="33"/>
  <c r="E32" i="33"/>
  <c r="F32" i="33"/>
  <c r="G32" i="33"/>
  <c r="B32" i="33"/>
  <c r="H26" i="33"/>
  <c r="G26" i="33"/>
  <c r="F26" i="33"/>
  <c r="F14" i="33" s="1"/>
  <c r="F10" i="33" s="1"/>
  <c r="E26" i="33"/>
  <c r="E14" i="33" s="1"/>
  <c r="E10" i="33" s="1"/>
  <c r="D26" i="33"/>
  <c r="C26" i="33"/>
  <c r="B26" i="33"/>
  <c r="B20" i="33"/>
  <c r="C29" i="33"/>
  <c r="D29" i="33"/>
  <c r="E29" i="33"/>
  <c r="F29" i="33"/>
  <c r="G29" i="33"/>
  <c r="H29" i="33"/>
  <c r="H14" i="33" s="1"/>
  <c r="I29" i="33"/>
  <c r="B29" i="33"/>
  <c r="H20" i="33"/>
  <c r="F20" i="33"/>
  <c r="C16" i="33"/>
  <c r="D10" i="33" l="1"/>
  <c r="G14" i="33"/>
  <c r="G10" i="33" s="1"/>
  <c r="C14" i="33"/>
  <c r="C10" i="33" s="1"/>
  <c r="B14" i="33"/>
  <c r="B10" i="33" s="1"/>
  <c r="J10" i="33"/>
  <c r="I10" i="33"/>
  <c r="H10" i="33"/>
</calcChain>
</file>

<file path=xl/sharedStrings.xml><?xml version="1.0" encoding="utf-8"?>
<sst xmlns="http://schemas.openxmlformats.org/spreadsheetml/2006/main" count="72" uniqueCount="54">
  <si>
    <t>人　　　　工　　　　更　　　　新</t>
  </si>
  <si>
    <t>えびの市</t>
  </si>
  <si>
    <t>北諸県郡</t>
  </si>
  <si>
    <t>西諸県郡</t>
  </si>
  <si>
    <t>東諸県郡</t>
  </si>
  <si>
    <t>西米良村</t>
  </si>
  <si>
    <t>東臼杵郡</t>
  </si>
  <si>
    <t>西臼杵郡</t>
  </si>
  <si>
    <t>高千穂町</t>
  </si>
  <si>
    <t>分 収</t>
    <rPh sb="0" eb="1">
      <t>ブン</t>
    </rPh>
    <rPh sb="2" eb="3">
      <t>シュウ</t>
    </rPh>
    <phoneticPr fontId="1"/>
  </si>
  <si>
    <t>造 林</t>
    <rPh sb="0" eb="3">
      <t>ゾウリン</t>
    </rPh>
    <phoneticPr fontId="1"/>
  </si>
  <si>
    <t>その他</t>
    <rPh sb="0" eb="3">
      <t>ソノタ</t>
    </rPh>
    <phoneticPr fontId="1"/>
  </si>
  <si>
    <t>針　　　葉　　　樹</t>
    <phoneticPr fontId="1"/>
  </si>
  <si>
    <t>計</t>
    <phoneticPr fontId="1"/>
  </si>
  <si>
    <t>ま つ</t>
    <phoneticPr fontId="1"/>
  </si>
  <si>
    <t>新 植</t>
    <phoneticPr fontId="1"/>
  </si>
  <si>
    <t>単位：ｈａ</t>
  </si>
  <si>
    <t>　　</t>
    <phoneticPr fontId="1"/>
  </si>
  <si>
    <t>ひのき</t>
    <phoneticPr fontId="1"/>
  </si>
  <si>
    <t>総　面　積</t>
    <phoneticPr fontId="1"/>
  </si>
  <si>
    <t>総　  数</t>
    <phoneticPr fontId="1"/>
  </si>
  <si>
    <t>す  ぎ</t>
    <phoneticPr fontId="1"/>
  </si>
  <si>
    <t>市     計</t>
  </si>
  <si>
    <t>郡     計</t>
  </si>
  <si>
    <t>宮 崎 市</t>
  </si>
  <si>
    <t>都 城 市</t>
  </si>
  <si>
    <t>延 岡 市</t>
  </si>
  <si>
    <t>日 南 市</t>
  </si>
  <si>
    <t>小 林 市</t>
  </si>
  <si>
    <t>日 向 市</t>
  </si>
  <si>
    <t>串 間 市</t>
  </si>
  <si>
    <t>西 都 市</t>
  </si>
  <si>
    <t>三 股 町</t>
  </si>
  <si>
    <t>高 原 町</t>
  </si>
  <si>
    <t>国 富 町</t>
  </si>
  <si>
    <t>綾    町</t>
  </si>
  <si>
    <t>児 湯 郡</t>
  </si>
  <si>
    <t>高 鍋 町</t>
  </si>
  <si>
    <t>新 富 町</t>
  </si>
  <si>
    <t>木 城 町</t>
  </si>
  <si>
    <t>川 南 町</t>
  </si>
  <si>
    <t>都 農 町</t>
  </si>
  <si>
    <t>門 川 町</t>
  </si>
  <si>
    <t>諸 塚 村</t>
  </si>
  <si>
    <t>椎 葉 村</t>
  </si>
  <si>
    <t>広葉樹林</t>
    <phoneticPr fontId="1"/>
  </si>
  <si>
    <t>総     数</t>
    <phoneticPr fontId="11"/>
  </si>
  <si>
    <t>美 郷 町</t>
    <rPh sb="0" eb="1">
      <t>ビ</t>
    </rPh>
    <rPh sb="2" eb="3">
      <t>ゴウ</t>
    </rPh>
    <rPh sb="4" eb="5">
      <t>マチ</t>
    </rPh>
    <phoneticPr fontId="12"/>
  </si>
  <si>
    <t>日之影町</t>
    <phoneticPr fontId="12"/>
  </si>
  <si>
    <t>五ケ瀬町</t>
    <phoneticPr fontId="12"/>
  </si>
  <si>
    <t>市 町 村</t>
    <rPh sb="0" eb="5">
      <t>シチョウソン</t>
    </rPh>
    <phoneticPr fontId="1"/>
  </si>
  <si>
    <t>天然更新</t>
    <phoneticPr fontId="1"/>
  </si>
  <si>
    <r>
      <t xml:space="preserve">69．国  有  林  造  林  面  積 </t>
    </r>
    <r>
      <rPr>
        <sz val="18"/>
        <rFont val="ＭＳ Ｐ明朝"/>
        <family val="1"/>
        <charset val="128"/>
      </rPr>
      <t>（令和６年度）</t>
    </r>
    <rPh sb="24" eb="26">
      <t>レイワ</t>
    </rPh>
    <phoneticPr fontId="1"/>
  </si>
  <si>
    <t>注　1　分収造林新植は内数。
    2　公有林野等官行造林地は含まない。
    3　総数・市計・郡計および児湯郡の値は、各森林管理署から提供された市町村の値を合計し算出した。
　　4　端数処理の関係で、内訳を積み上げた値と合計は必ずしも一致しない。
資料提供　各森林管理署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</si>
</sst>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_ * #,##0;_ * \-#,##0;_ * &quot;-&quot;;_ @\ "/>
    <numFmt numFmtId="177" formatCode="_ * #,##0;_ * \-#,##0_ ;_ * &quot;-&quot;;_ @_ "/>
  </numFmts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ＭＳ Ｐゴシック"/>
      <family val="3"/>
      <charset val="128"/>
    </font>
    <font>
      <sz val="22"/>
      <name val="ＭＳ ゴシック"/>
      <family val="3"/>
      <charset val="128"/>
    </font>
    <font>
      <sz val="18"/>
      <name val="ＭＳ Ｐ明朝"/>
      <family val="1"/>
      <charset val="128"/>
    </font>
    <font>
      <sz val="17"/>
      <name val="ＭＳ 明朝"/>
      <family val="1"/>
      <charset val="128"/>
    </font>
    <font>
      <sz val="17"/>
      <color indexed="8"/>
      <name val="ＭＳ 明朝"/>
      <family val="1"/>
      <charset val="128"/>
    </font>
    <font>
      <sz val="17"/>
      <color indexed="10"/>
      <name val="ＭＳ 明朝"/>
      <family val="1"/>
      <charset val="128"/>
    </font>
    <font>
      <sz val="16"/>
      <name val="ＭＳ 明朝"/>
      <family val="1"/>
      <charset val="128"/>
    </font>
    <font>
      <sz val="17"/>
      <name val="ＭＳ Ｐ明朝"/>
      <family val="1"/>
      <charset val="128"/>
    </font>
    <font>
      <sz val="7"/>
      <name val="ＭＳ 明朝"/>
      <family val="1"/>
      <charset val="128"/>
    </font>
    <font>
      <sz val="7"/>
      <name val="ＭＳ Ｐ明朝"/>
      <family val="1"/>
      <charset val="128"/>
    </font>
    <font>
      <sz val="16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</borders>
  <cellStyleXfs count="2">
    <xf numFmtId="0" fontId="0" fillId="0" borderId="0"/>
    <xf numFmtId="0" fontId="3" fillId="0" borderId="0"/>
  </cellStyleXfs>
  <cellXfs count="62">
    <xf numFmtId="0" fontId="0" fillId="0" borderId="0" xfId="0"/>
    <xf numFmtId="0" fontId="2" fillId="0" borderId="0" xfId="1" applyFont="1"/>
    <xf numFmtId="0" fontId="2" fillId="0" borderId="0" xfId="1" applyFont="1" applyAlignment="1">
      <alignment vertical="center"/>
    </xf>
    <xf numFmtId="0" fontId="6" fillId="0" borderId="0" xfId="1" applyFont="1"/>
    <xf numFmtId="0" fontId="6" fillId="0" borderId="2" xfId="1" applyFont="1" applyBorder="1" applyAlignment="1">
      <alignment vertical="center"/>
    </xf>
    <xf numFmtId="0" fontId="6" fillId="0" borderId="5" xfId="1" applyFont="1" applyBorder="1" applyAlignment="1">
      <alignment vertical="center"/>
    </xf>
    <xf numFmtId="0" fontId="6" fillId="0" borderId="0" xfId="1" applyFont="1" applyAlignment="1">
      <alignment vertical="center"/>
    </xf>
    <xf numFmtId="0" fontId="6" fillId="0" borderId="6" xfId="1" applyFont="1" applyBorder="1" applyAlignment="1">
      <alignment vertical="center"/>
    </xf>
    <xf numFmtId="0" fontId="8" fillId="0" borderId="0" xfId="1" applyFont="1"/>
    <xf numFmtId="0" fontId="7" fillId="0" borderId="0" xfId="1" applyFont="1"/>
    <xf numFmtId="0" fontId="6" fillId="0" borderId="13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6" fillId="0" borderId="13" xfId="0" applyFont="1" applyBorder="1" applyAlignment="1">
      <alignment horizontal="center" vertical="center"/>
    </xf>
    <xf numFmtId="0" fontId="6" fillId="0" borderId="2" xfId="1" applyFont="1" applyBorder="1" applyAlignment="1">
      <alignment horizontal="distributed" vertical="center"/>
    </xf>
    <xf numFmtId="176" fontId="6" fillId="0" borderId="6" xfId="1" applyNumberFormat="1" applyFont="1" applyBorder="1" applyAlignment="1">
      <alignment vertical="center"/>
    </xf>
    <xf numFmtId="176" fontId="6" fillId="0" borderId="0" xfId="1" applyNumberFormat="1" applyFont="1" applyAlignment="1">
      <alignment vertical="center"/>
    </xf>
    <xf numFmtId="176" fontId="6" fillId="0" borderId="4" xfId="1" applyNumberFormat="1" applyFont="1" applyBorder="1" applyAlignment="1">
      <alignment vertical="center"/>
    </xf>
    <xf numFmtId="177" fontId="6" fillId="0" borderId="4" xfId="1" applyNumberFormat="1" applyFont="1" applyBorder="1" applyAlignment="1">
      <alignment vertical="center"/>
    </xf>
    <xf numFmtId="177" fontId="6" fillId="0" borderId="0" xfId="1" applyNumberFormat="1" applyFont="1" applyAlignment="1">
      <alignment vertical="center"/>
    </xf>
    <xf numFmtId="176" fontId="6" fillId="0" borderId="8" xfId="1" applyNumberFormat="1" applyFont="1" applyBorder="1" applyAlignment="1">
      <alignment vertical="center"/>
    </xf>
    <xf numFmtId="0" fontId="6" fillId="0" borderId="8" xfId="0" applyFont="1" applyBorder="1" applyAlignment="1">
      <alignment horizontal="center" vertical="center"/>
    </xf>
    <xf numFmtId="176" fontId="6" fillId="0" borderId="7" xfId="1" applyNumberFormat="1" applyFont="1" applyBorder="1" applyAlignment="1">
      <alignment vertical="center"/>
    </xf>
    <xf numFmtId="176" fontId="6" fillId="0" borderId="0" xfId="1" applyNumberFormat="1" applyFont="1" applyAlignment="1">
      <alignment horizontal="right" vertical="center"/>
    </xf>
    <xf numFmtId="176" fontId="6" fillId="0" borderId="3" xfId="1" applyNumberFormat="1" applyFont="1" applyBorder="1" applyAlignment="1">
      <alignment vertical="center"/>
    </xf>
    <xf numFmtId="0" fontId="6" fillId="2" borderId="1" xfId="1" applyFont="1" applyFill="1" applyBorder="1" applyAlignment="1">
      <alignment vertical="center"/>
    </xf>
    <xf numFmtId="0" fontId="6" fillId="2" borderId="13" xfId="1" applyFont="1" applyFill="1" applyBorder="1" applyAlignment="1">
      <alignment horizontal="distributed" vertical="center"/>
    </xf>
    <xf numFmtId="0" fontId="6" fillId="2" borderId="14" xfId="1" applyFont="1" applyFill="1" applyBorder="1" applyAlignment="1">
      <alignment horizontal="distributed" vertical="center"/>
    </xf>
    <xf numFmtId="0" fontId="6" fillId="2" borderId="2" xfId="1" applyFont="1" applyFill="1" applyBorder="1" applyAlignment="1">
      <alignment vertical="center"/>
    </xf>
    <xf numFmtId="0" fontId="6" fillId="2" borderId="0" xfId="1" applyFont="1" applyFill="1" applyAlignment="1">
      <alignment vertical="center"/>
    </xf>
    <xf numFmtId="0" fontId="6" fillId="2" borderId="0" xfId="1" applyFont="1" applyFill="1" applyAlignment="1">
      <alignment horizontal="centerContinuous" vertical="center"/>
    </xf>
    <xf numFmtId="0" fontId="6" fillId="2" borderId="6" xfId="1" applyFont="1" applyFill="1" applyBorder="1" applyAlignment="1">
      <alignment horizontal="center" vertical="center"/>
    </xf>
    <xf numFmtId="0" fontId="6" fillId="2" borderId="10" xfId="1" applyFont="1" applyFill="1" applyBorder="1" applyAlignment="1">
      <alignment horizontal="center" vertical="center"/>
    </xf>
    <xf numFmtId="0" fontId="6" fillId="2" borderId="11" xfId="1" applyFont="1" applyFill="1" applyBorder="1" applyAlignment="1">
      <alignment horizontal="center" vertical="center"/>
    </xf>
    <xf numFmtId="0" fontId="6" fillId="2" borderId="8" xfId="1" applyFont="1" applyFill="1" applyBorder="1" applyAlignment="1">
      <alignment vertical="center"/>
    </xf>
    <xf numFmtId="0" fontId="6" fillId="2" borderId="12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Continuous" vertical="center"/>
    </xf>
    <xf numFmtId="0" fontId="6" fillId="2" borderId="4" xfId="1" applyFont="1" applyFill="1" applyBorder="1" applyAlignment="1">
      <alignment horizontal="centerContinuous" vertical="center"/>
    </xf>
    <xf numFmtId="0" fontId="6" fillId="2" borderId="5" xfId="1" applyFont="1" applyFill="1" applyBorder="1" applyAlignment="1">
      <alignment vertical="center"/>
    </xf>
    <xf numFmtId="0" fontId="6" fillId="2" borderId="6" xfId="1" applyFont="1" applyFill="1" applyBorder="1" applyAlignment="1">
      <alignment vertical="center"/>
    </xf>
    <xf numFmtId="0" fontId="6" fillId="2" borderId="7" xfId="1" applyFont="1" applyFill="1" applyBorder="1" applyAlignment="1">
      <alignment horizontal="centerContinuous" vertical="center"/>
    </xf>
    <xf numFmtId="0" fontId="6" fillId="2" borderId="8" xfId="1" applyFont="1" applyFill="1" applyBorder="1" applyAlignment="1">
      <alignment horizontal="centerContinuous" vertical="center"/>
    </xf>
    <xf numFmtId="0" fontId="6" fillId="2" borderId="6" xfId="1" applyFont="1" applyFill="1" applyBorder="1" applyAlignment="1">
      <alignment horizontal="centerContinuous" vertical="center"/>
    </xf>
    <xf numFmtId="0" fontId="6" fillId="2" borderId="9" xfId="1" applyFont="1" applyFill="1" applyBorder="1" applyAlignment="1">
      <alignment horizontal="centerContinuous" vertical="center"/>
    </xf>
    <xf numFmtId="0" fontId="6" fillId="2" borderId="5" xfId="1" applyFont="1" applyFill="1" applyBorder="1" applyAlignment="1">
      <alignment horizontal="center" vertical="center"/>
    </xf>
    <xf numFmtId="0" fontId="6" fillId="2" borderId="7" xfId="1" applyFont="1" applyFill="1" applyBorder="1" applyAlignment="1">
      <alignment vertical="center"/>
    </xf>
    <xf numFmtId="0" fontId="6" fillId="2" borderId="7" xfId="1" applyFont="1" applyFill="1" applyBorder="1" applyAlignment="1">
      <alignment horizontal="center" vertical="center"/>
    </xf>
    <xf numFmtId="0" fontId="6" fillId="2" borderId="0" xfId="1" applyFont="1" applyFill="1"/>
    <xf numFmtId="0" fontId="6" fillId="0" borderId="0" xfId="0" applyFont="1" applyAlignment="1">
      <alignment vertical="center"/>
    </xf>
    <xf numFmtId="176" fontId="7" fillId="0" borderId="0" xfId="1" applyNumberFormat="1" applyFont="1"/>
    <xf numFmtId="176" fontId="6" fillId="0" borderId="3" xfId="1" applyNumberFormat="1" applyFont="1" applyBorder="1" applyAlignment="1">
      <alignment horizontal="right" vertical="center"/>
    </xf>
    <xf numFmtId="176" fontId="6" fillId="0" borderId="4" xfId="1" applyNumberFormat="1" applyFont="1" applyBorder="1" applyAlignment="1">
      <alignment horizontal="right" vertical="center"/>
    </xf>
    <xf numFmtId="0" fontId="4" fillId="2" borderId="0" xfId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6" fillId="2" borderId="8" xfId="1" applyFont="1" applyFill="1" applyBorder="1" applyAlignment="1">
      <alignment horizontal="right"/>
    </xf>
    <xf numFmtId="0" fontId="9" fillId="0" borderId="0" xfId="1" applyFont="1" applyAlignment="1">
      <alignment horizontal="left" vertical="top" wrapText="1"/>
    </xf>
    <xf numFmtId="0" fontId="9" fillId="0" borderId="0" xfId="1" applyFont="1" applyAlignment="1">
      <alignment horizontal="left" vertical="top"/>
    </xf>
    <xf numFmtId="0" fontId="6" fillId="2" borderId="11" xfId="1" applyFont="1" applyFill="1" applyBorder="1" applyAlignment="1">
      <alignment horizontal="center" vertical="center"/>
    </xf>
    <xf numFmtId="0" fontId="10" fillId="2" borderId="11" xfId="1" applyFont="1" applyFill="1" applyBorder="1" applyAlignment="1">
      <alignment horizontal="center" vertical="center"/>
    </xf>
    <xf numFmtId="0" fontId="13" fillId="2" borderId="11" xfId="1" applyFont="1" applyFill="1" applyBorder="1" applyAlignment="1">
      <alignment horizontal="center" vertical="center"/>
    </xf>
    <xf numFmtId="0" fontId="6" fillId="2" borderId="6" xfId="1" applyFont="1" applyFill="1" applyBorder="1" applyAlignment="1">
      <alignment horizontal="center" vertical="center"/>
    </xf>
    <xf numFmtId="0" fontId="6" fillId="2" borderId="13" xfId="1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57"/>
  <sheetViews>
    <sheetView showGridLines="0" tabSelected="1" view="pageBreakPreview" zoomScale="70" zoomScaleNormal="90" zoomScaleSheetLayoutView="70" workbookViewId="0">
      <selection activeCell="T40" sqref="T40"/>
    </sheetView>
  </sheetViews>
  <sheetFormatPr defaultColWidth="9" defaultRowHeight="12" x14ac:dyDescent="0.15"/>
  <cols>
    <col min="1" max="1" width="15" style="1" customWidth="1"/>
    <col min="2" max="13" width="8.5546875" style="1" customWidth="1"/>
    <col min="14" max="14" width="7.6640625" style="1" customWidth="1"/>
    <col min="15" max="15" width="8.5546875" style="1" customWidth="1"/>
    <col min="16" max="16" width="7.77734375" style="1" customWidth="1"/>
    <col min="17" max="17" width="8.5546875" style="1" customWidth="1"/>
    <col min="18" max="18" width="9" style="1"/>
    <col min="19" max="19" width="26" style="1" bestFit="1" customWidth="1"/>
    <col min="20" max="16384" width="9" style="1"/>
  </cols>
  <sheetData>
    <row r="1" spans="1:17" ht="25.5" customHeight="1" x14ac:dyDescent="0.15">
      <c r="A1" s="51" t="s">
        <v>52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</row>
    <row r="2" spans="1:17" s="3" customFormat="1" ht="45" customHeight="1" x14ac:dyDescent="0.25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53" t="s">
        <v>16</v>
      </c>
      <c r="Q2" s="53"/>
    </row>
    <row r="3" spans="1:17" s="3" customFormat="1" ht="24.9" customHeight="1" x14ac:dyDescent="0.25">
      <c r="A3" s="24"/>
      <c r="B3" s="27"/>
      <c r="C3" s="27"/>
      <c r="D3" s="35" t="s">
        <v>0</v>
      </c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7"/>
      <c r="Q3" s="27"/>
    </row>
    <row r="4" spans="1:17" s="3" customFormat="1" ht="24.9" customHeight="1" x14ac:dyDescent="0.25">
      <c r="A4" s="61" t="s">
        <v>50</v>
      </c>
      <c r="B4" s="28"/>
      <c r="C4" s="29"/>
      <c r="D4" s="38"/>
      <c r="E4" s="29"/>
      <c r="F4" s="39" t="s">
        <v>12</v>
      </c>
      <c r="G4" s="40"/>
      <c r="H4" s="40"/>
      <c r="I4" s="40"/>
      <c r="J4" s="40"/>
      <c r="K4" s="40"/>
      <c r="L4" s="40"/>
      <c r="M4" s="40"/>
      <c r="N4" s="37"/>
      <c r="O4" s="29"/>
      <c r="P4" s="38"/>
      <c r="Q4" s="29"/>
    </row>
    <row r="5" spans="1:17" s="3" customFormat="1" ht="25.65" customHeight="1" x14ac:dyDescent="0.25">
      <c r="A5" s="61"/>
      <c r="B5" s="59" t="s">
        <v>19</v>
      </c>
      <c r="C5" s="60"/>
      <c r="D5" s="41" t="s">
        <v>20</v>
      </c>
      <c r="E5" s="29"/>
      <c r="F5" s="37"/>
      <c r="G5" s="29"/>
      <c r="H5" s="37"/>
      <c r="I5" s="29"/>
      <c r="J5" s="38"/>
      <c r="K5" s="42"/>
      <c r="L5" s="30"/>
      <c r="M5" s="30"/>
      <c r="N5" s="41" t="s">
        <v>45</v>
      </c>
      <c r="O5" s="29"/>
      <c r="P5" s="41" t="s">
        <v>51</v>
      </c>
      <c r="Q5" s="29"/>
    </row>
    <row r="6" spans="1:17" s="3" customFormat="1" ht="24.9" customHeight="1" x14ac:dyDescent="0.25">
      <c r="A6" s="61"/>
      <c r="B6" s="28"/>
      <c r="C6" s="31" t="s">
        <v>9</v>
      </c>
      <c r="D6" s="38"/>
      <c r="E6" s="31" t="s">
        <v>9</v>
      </c>
      <c r="F6" s="56" t="s">
        <v>13</v>
      </c>
      <c r="G6" s="31" t="s">
        <v>9</v>
      </c>
      <c r="H6" s="57" t="s">
        <v>21</v>
      </c>
      <c r="I6" s="31" t="s">
        <v>9</v>
      </c>
      <c r="J6" s="58" t="s">
        <v>18</v>
      </c>
      <c r="K6" s="31" t="s">
        <v>9</v>
      </c>
      <c r="L6" s="56" t="s">
        <v>14</v>
      </c>
      <c r="M6" s="58" t="s">
        <v>11</v>
      </c>
      <c r="N6" s="38"/>
      <c r="O6" s="31" t="s">
        <v>9</v>
      </c>
      <c r="P6" s="38"/>
      <c r="Q6" s="43" t="s">
        <v>9</v>
      </c>
    </row>
    <row r="7" spans="1:17" s="3" customFormat="1" ht="24.9" customHeight="1" x14ac:dyDescent="0.25">
      <c r="A7" s="25"/>
      <c r="B7" s="28"/>
      <c r="C7" s="32" t="s">
        <v>10</v>
      </c>
      <c r="D7" s="38"/>
      <c r="E7" s="32" t="s">
        <v>10</v>
      </c>
      <c r="F7" s="56"/>
      <c r="G7" s="32" t="s">
        <v>10</v>
      </c>
      <c r="H7" s="57"/>
      <c r="I7" s="32" t="s">
        <v>10</v>
      </c>
      <c r="J7" s="58"/>
      <c r="K7" s="32" t="s">
        <v>10</v>
      </c>
      <c r="L7" s="56"/>
      <c r="M7" s="58"/>
      <c r="N7" s="38"/>
      <c r="O7" s="32" t="s">
        <v>10</v>
      </c>
      <c r="P7" s="38"/>
      <c r="Q7" s="30" t="s">
        <v>10</v>
      </c>
    </row>
    <row r="8" spans="1:17" s="3" customFormat="1" ht="24.9" customHeight="1" x14ac:dyDescent="0.25">
      <c r="A8" s="26"/>
      <c r="B8" s="33"/>
      <c r="C8" s="34" t="s">
        <v>15</v>
      </c>
      <c r="D8" s="44"/>
      <c r="E8" s="34" t="s">
        <v>15</v>
      </c>
      <c r="F8" s="44"/>
      <c r="G8" s="34" t="s">
        <v>15</v>
      </c>
      <c r="H8" s="44"/>
      <c r="I8" s="34" t="s">
        <v>15</v>
      </c>
      <c r="J8" s="44"/>
      <c r="K8" s="34" t="s">
        <v>15</v>
      </c>
      <c r="L8" s="44"/>
      <c r="M8" s="44"/>
      <c r="N8" s="44"/>
      <c r="O8" s="34" t="s">
        <v>15</v>
      </c>
      <c r="P8" s="44"/>
      <c r="Q8" s="45" t="s">
        <v>15</v>
      </c>
    </row>
    <row r="9" spans="1:17" s="3" customFormat="1" ht="25.95" customHeight="1" x14ac:dyDescent="0.25">
      <c r="A9" s="13"/>
      <c r="B9" s="5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</row>
    <row r="10" spans="1:17" s="8" customFormat="1" ht="25.95" customHeight="1" x14ac:dyDescent="0.25">
      <c r="A10" s="10" t="s">
        <v>46</v>
      </c>
      <c r="B10" s="14">
        <f t="shared" ref="B10" si="0">SUM(B12:B14)</f>
        <v>568.15</v>
      </c>
      <c r="C10" s="15">
        <f t="shared" ref="C10:J10" si="1">SUM(C12:C14)</f>
        <v>69.36</v>
      </c>
      <c r="D10" s="15">
        <f t="shared" si="1"/>
        <v>568.15</v>
      </c>
      <c r="E10" s="15">
        <f t="shared" si="1"/>
        <v>69.36</v>
      </c>
      <c r="F10" s="15">
        <f t="shared" si="1"/>
        <v>568.15</v>
      </c>
      <c r="G10" s="15">
        <f t="shared" si="1"/>
        <v>69.36</v>
      </c>
      <c r="H10" s="15">
        <f t="shared" si="1"/>
        <v>568.15</v>
      </c>
      <c r="I10" s="15">
        <f t="shared" si="1"/>
        <v>69.36</v>
      </c>
      <c r="J10" s="15">
        <f t="shared" si="1"/>
        <v>0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</row>
    <row r="11" spans="1:17" s="8" customFormat="1" ht="25.95" customHeight="1" x14ac:dyDescent="0.25">
      <c r="A11" s="10"/>
      <c r="B11" s="14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</row>
    <row r="12" spans="1:17" s="8" customFormat="1" ht="25.95" customHeight="1" x14ac:dyDescent="0.25">
      <c r="A12" s="10" t="s">
        <v>22</v>
      </c>
      <c r="B12" s="14">
        <f>SUM(B16:B24)</f>
        <v>486.17</v>
      </c>
      <c r="C12" s="15">
        <f t="shared" ref="C12:Q12" si="2">SUM(C16:C24)</f>
        <v>48.36</v>
      </c>
      <c r="D12" s="15">
        <f t="shared" si="2"/>
        <v>486.17</v>
      </c>
      <c r="E12" s="15">
        <f t="shared" si="2"/>
        <v>48.36</v>
      </c>
      <c r="F12" s="15">
        <f t="shared" si="2"/>
        <v>486.17</v>
      </c>
      <c r="G12" s="15">
        <f t="shared" si="2"/>
        <v>48.36</v>
      </c>
      <c r="H12" s="15">
        <f t="shared" si="2"/>
        <v>486.17</v>
      </c>
      <c r="I12" s="15">
        <f t="shared" si="2"/>
        <v>48.36</v>
      </c>
      <c r="J12" s="15">
        <f t="shared" si="2"/>
        <v>0</v>
      </c>
      <c r="K12" s="15">
        <f t="shared" si="2"/>
        <v>0</v>
      </c>
      <c r="L12" s="15">
        <f t="shared" si="2"/>
        <v>0</v>
      </c>
      <c r="M12" s="15">
        <f t="shared" si="2"/>
        <v>0</v>
      </c>
      <c r="N12" s="15">
        <f t="shared" si="2"/>
        <v>0</v>
      </c>
      <c r="O12" s="15">
        <f t="shared" si="2"/>
        <v>0</v>
      </c>
      <c r="P12" s="15">
        <f t="shared" si="2"/>
        <v>0</v>
      </c>
      <c r="Q12" s="15">
        <f t="shared" si="2"/>
        <v>0</v>
      </c>
    </row>
    <row r="13" spans="1:17" s="8" customFormat="1" ht="25.95" customHeight="1" x14ac:dyDescent="0.25">
      <c r="A13" s="10"/>
      <c r="B13" s="14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</row>
    <row r="14" spans="1:17" s="8" customFormat="1" ht="25.95" customHeight="1" x14ac:dyDescent="0.25">
      <c r="A14" s="10" t="s">
        <v>23</v>
      </c>
      <c r="B14" s="14">
        <f t="shared" ref="B14:Q14" si="3">B26+B29+B32+B36+B44+B50</f>
        <v>81.98</v>
      </c>
      <c r="C14" s="15">
        <f t="shared" si="3"/>
        <v>21</v>
      </c>
      <c r="D14" s="15">
        <f>D26+D29+D32+D36+D44+D50</f>
        <v>81.98</v>
      </c>
      <c r="E14" s="15">
        <f t="shared" si="3"/>
        <v>21</v>
      </c>
      <c r="F14" s="15">
        <f t="shared" si="3"/>
        <v>81.98</v>
      </c>
      <c r="G14" s="15">
        <f t="shared" si="3"/>
        <v>21</v>
      </c>
      <c r="H14" s="15">
        <f t="shared" si="3"/>
        <v>81.98</v>
      </c>
      <c r="I14" s="15">
        <f t="shared" si="3"/>
        <v>21</v>
      </c>
      <c r="J14" s="15">
        <f t="shared" si="3"/>
        <v>0</v>
      </c>
      <c r="K14" s="15">
        <f t="shared" si="3"/>
        <v>0</v>
      </c>
      <c r="L14" s="15">
        <f t="shared" si="3"/>
        <v>0</v>
      </c>
      <c r="M14" s="15">
        <f t="shared" si="3"/>
        <v>0</v>
      </c>
      <c r="N14" s="15">
        <f t="shared" si="3"/>
        <v>0</v>
      </c>
      <c r="O14" s="15">
        <f t="shared" si="3"/>
        <v>0</v>
      </c>
      <c r="P14" s="15">
        <f t="shared" si="3"/>
        <v>0</v>
      </c>
      <c r="Q14" s="15">
        <f t="shared" si="3"/>
        <v>0</v>
      </c>
    </row>
    <row r="15" spans="1:17" s="8" customFormat="1" ht="25.95" customHeight="1" x14ac:dyDescent="0.25">
      <c r="A15" s="10"/>
      <c r="B15" s="7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15"/>
      <c r="P15" s="6"/>
      <c r="Q15" s="6"/>
    </row>
    <row r="16" spans="1:17" s="9" customFormat="1" ht="25.95" customHeight="1" x14ac:dyDescent="0.25">
      <c r="A16" s="10" t="s">
        <v>24</v>
      </c>
      <c r="B16" s="14">
        <v>75</v>
      </c>
      <c r="C16" s="15">
        <f>I16</f>
        <v>0</v>
      </c>
      <c r="D16" s="15">
        <v>75</v>
      </c>
      <c r="E16" s="15">
        <v>0</v>
      </c>
      <c r="F16" s="15">
        <v>75</v>
      </c>
      <c r="G16" s="15">
        <v>0</v>
      </c>
      <c r="H16" s="22">
        <v>75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</row>
    <row r="17" spans="1:27" s="9" customFormat="1" ht="25.95" customHeight="1" x14ac:dyDescent="0.25">
      <c r="A17" s="47" t="s">
        <v>25</v>
      </c>
      <c r="B17" s="14">
        <v>53.45</v>
      </c>
      <c r="C17" s="15">
        <v>8.11</v>
      </c>
      <c r="D17" s="15">
        <v>53.45</v>
      </c>
      <c r="E17" s="15">
        <v>8.11</v>
      </c>
      <c r="F17" s="15">
        <v>53.45</v>
      </c>
      <c r="G17" s="15">
        <v>8.11</v>
      </c>
      <c r="H17" s="22">
        <v>53.45</v>
      </c>
      <c r="I17" s="15">
        <v>8.11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</row>
    <row r="18" spans="1:27" s="9" customFormat="1" ht="25.95" customHeight="1" x14ac:dyDescent="0.25">
      <c r="A18" s="10" t="s">
        <v>26</v>
      </c>
      <c r="B18" s="22">
        <v>13.25</v>
      </c>
      <c r="C18" s="15">
        <v>0</v>
      </c>
      <c r="D18" s="22">
        <v>13.25</v>
      </c>
      <c r="E18" s="15">
        <v>0</v>
      </c>
      <c r="F18" s="22">
        <v>13.25</v>
      </c>
      <c r="G18" s="15">
        <v>0</v>
      </c>
      <c r="H18" s="22">
        <v>13.25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</row>
    <row r="19" spans="1:27" s="9" customFormat="1" ht="25.95" customHeight="1" x14ac:dyDescent="0.25">
      <c r="A19" s="10" t="s">
        <v>27</v>
      </c>
      <c r="B19" s="14">
        <v>125.53</v>
      </c>
      <c r="C19" s="15">
        <v>28.92</v>
      </c>
      <c r="D19" s="15">
        <v>125.53</v>
      </c>
      <c r="E19" s="22">
        <v>28.92</v>
      </c>
      <c r="F19" s="15">
        <v>125.53</v>
      </c>
      <c r="G19" s="15">
        <v>28.92</v>
      </c>
      <c r="H19" s="22">
        <v>125.53</v>
      </c>
      <c r="I19" s="22">
        <v>28.92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</row>
    <row r="20" spans="1:27" s="9" customFormat="1" ht="25.95" customHeight="1" x14ac:dyDescent="0.25">
      <c r="A20" s="10" t="s">
        <v>28</v>
      </c>
      <c r="B20" s="14">
        <f>98+13.18</f>
        <v>111.18</v>
      </c>
      <c r="C20" s="15">
        <v>0</v>
      </c>
      <c r="D20" s="15">
        <f>98+13.18</f>
        <v>111.18</v>
      </c>
      <c r="E20" s="15">
        <v>0</v>
      </c>
      <c r="F20" s="15">
        <f>98+13.18</f>
        <v>111.18</v>
      </c>
      <c r="G20" s="15">
        <v>0</v>
      </c>
      <c r="H20" s="15">
        <f>98+13.18</f>
        <v>111.18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T20" s="15"/>
      <c r="U20" s="15"/>
      <c r="V20" s="15"/>
      <c r="W20" s="15"/>
      <c r="X20" s="15"/>
      <c r="Y20" s="15"/>
      <c r="Z20" s="22"/>
      <c r="AA20" s="22"/>
    </row>
    <row r="21" spans="1:27" s="9" customFormat="1" ht="25.95" customHeight="1" x14ac:dyDescent="0.25">
      <c r="A21" s="10" t="s">
        <v>29</v>
      </c>
      <c r="B21" s="22">
        <v>1.1100000000000001</v>
      </c>
      <c r="C21" s="15">
        <v>0</v>
      </c>
      <c r="D21" s="22">
        <v>1.1100000000000001</v>
      </c>
      <c r="E21" s="15">
        <v>0</v>
      </c>
      <c r="F21" s="22">
        <v>1.1100000000000001</v>
      </c>
      <c r="G21" s="15">
        <v>0</v>
      </c>
      <c r="H21" s="22">
        <v>1.1100000000000001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</row>
    <row r="22" spans="1:27" s="9" customFormat="1" ht="25.95" customHeight="1" x14ac:dyDescent="0.25">
      <c r="A22" s="10" t="s">
        <v>30</v>
      </c>
      <c r="B22" s="14">
        <v>19.72</v>
      </c>
      <c r="C22" s="15">
        <v>9.33</v>
      </c>
      <c r="D22" s="15">
        <v>19.72</v>
      </c>
      <c r="E22" s="15">
        <v>9.33</v>
      </c>
      <c r="F22" s="15">
        <v>19.72</v>
      </c>
      <c r="G22" s="15">
        <v>9.33</v>
      </c>
      <c r="H22" s="22">
        <v>19.72</v>
      </c>
      <c r="I22" s="22">
        <v>9.33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T22" s="48"/>
      <c r="U22" s="48"/>
      <c r="V22" s="48"/>
      <c r="W22" s="48"/>
      <c r="X22" s="48"/>
      <c r="Y22" s="48"/>
      <c r="Z22" s="48"/>
      <c r="AA22" s="48"/>
    </row>
    <row r="23" spans="1:27" s="9" customFormat="1" ht="25.95" customHeight="1" x14ac:dyDescent="0.25">
      <c r="A23" s="10" t="s">
        <v>31</v>
      </c>
      <c r="B23" s="14">
        <v>51</v>
      </c>
      <c r="C23" s="15">
        <v>2</v>
      </c>
      <c r="D23" s="15">
        <v>51</v>
      </c>
      <c r="E23" s="15">
        <v>2</v>
      </c>
      <c r="F23" s="15">
        <v>51</v>
      </c>
      <c r="G23" s="15">
        <v>2</v>
      </c>
      <c r="H23" s="22">
        <v>51</v>
      </c>
      <c r="I23" s="15">
        <v>2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</row>
    <row r="24" spans="1:27" s="9" customFormat="1" ht="25.95" customHeight="1" x14ac:dyDescent="0.25">
      <c r="A24" s="10" t="s">
        <v>1</v>
      </c>
      <c r="B24" s="14">
        <v>35.93</v>
      </c>
      <c r="C24" s="15">
        <v>0</v>
      </c>
      <c r="D24" s="15">
        <v>35.93</v>
      </c>
      <c r="E24" s="15">
        <v>0</v>
      </c>
      <c r="F24" s="15">
        <v>35.93</v>
      </c>
      <c r="G24" s="15">
        <v>0</v>
      </c>
      <c r="H24" s="22">
        <v>35.93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</row>
    <row r="25" spans="1:27" s="9" customFormat="1" ht="25.95" customHeight="1" x14ac:dyDescent="0.25">
      <c r="A25" s="11"/>
      <c r="B25" s="14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</row>
    <row r="26" spans="1:27" s="9" customFormat="1" ht="25.95" customHeight="1" x14ac:dyDescent="0.25">
      <c r="A26" s="11" t="s">
        <v>2</v>
      </c>
      <c r="B26" s="23">
        <f>B27</f>
        <v>30.19</v>
      </c>
      <c r="C26" s="16">
        <f t="shared" ref="C26" si="4">C27</f>
        <v>0</v>
      </c>
      <c r="D26" s="16">
        <f t="shared" ref="D26" si="5">D27</f>
        <v>30.19</v>
      </c>
      <c r="E26" s="16">
        <f t="shared" ref="E26" si="6">E27</f>
        <v>0</v>
      </c>
      <c r="F26" s="16">
        <f t="shared" ref="F26" si="7">F27</f>
        <v>30.19</v>
      </c>
      <c r="G26" s="16">
        <f t="shared" ref="G26" si="8">G27</f>
        <v>0</v>
      </c>
      <c r="H26" s="16">
        <f t="shared" ref="H26" si="9">H27</f>
        <v>30.19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</row>
    <row r="27" spans="1:27" s="9" customFormat="1" ht="25.95" customHeight="1" x14ac:dyDescent="0.25">
      <c r="A27" s="12" t="s">
        <v>32</v>
      </c>
      <c r="B27" s="14">
        <v>30.19</v>
      </c>
      <c r="C27" s="15">
        <v>0</v>
      </c>
      <c r="D27" s="18">
        <v>30.19</v>
      </c>
      <c r="E27" s="15">
        <v>0</v>
      </c>
      <c r="F27" s="18">
        <v>30.19</v>
      </c>
      <c r="G27" s="15">
        <v>0</v>
      </c>
      <c r="H27" s="18">
        <v>30.19</v>
      </c>
      <c r="I27" s="22">
        <v>0</v>
      </c>
      <c r="J27" s="22">
        <v>0</v>
      </c>
      <c r="K27" s="22">
        <v>0</v>
      </c>
      <c r="L27" s="22">
        <v>0</v>
      </c>
      <c r="M27" s="22">
        <v>0</v>
      </c>
      <c r="N27" s="22">
        <v>0</v>
      </c>
      <c r="O27" s="22">
        <v>0</v>
      </c>
      <c r="P27" s="22">
        <v>0</v>
      </c>
      <c r="Q27" s="22">
        <v>0</v>
      </c>
    </row>
    <row r="28" spans="1:27" s="9" customFormat="1" ht="25.95" customHeight="1" x14ac:dyDescent="0.25">
      <c r="A28" s="11"/>
      <c r="B28" s="14"/>
      <c r="C28" s="15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</row>
    <row r="29" spans="1:27" s="9" customFormat="1" ht="25.95" customHeight="1" x14ac:dyDescent="0.25">
      <c r="A29" s="11" t="s">
        <v>3</v>
      </c>
      <c r="B29" s="23">
        <f>B30</f>
        <v>4.68</v>
      </c>
      <c r="C29" s="16">
        <f t="shared" ref="C29:I29" si="10">C30</f>
        <v>0</v>
      </c>
      <c r="D29" s="16">
        <f t="shared" si="10"/>
        <v>4.68</v>
      </c>
      <c r="E29" s="16">
        <f t="shared" si="10"/>
        <v>0</v>
      </c>
      <c r="F29" s="16">
        <f t="shared" si="10"/>
        <v>4.68</v>
      </c>
      <c r="G29" s="16">
        <f t="shared" si="10"/>
        <v>0</v>
      </c>
      <c r="H29" s="16">
        <f t="shared" si="10"/>
        <v>4.68</v>
      </c>
      <c r="I29" s="16">
        <f t="shared" si="10"/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</row>
    <row r="30" spans="1:27" s="9" customFormat="1" ht="25.95" customHeight="1" x14ac:dyDescent="0.25">
      <c r="A30" s="12" t="s">
        <v>33</v>
      </c>
      <c r="B30" s="14">
        <v>4.68</v>
      </c>
      <c r="C30" s="15">
        <v>0</v>
      </c>
      <c r="D30" s="18">
        <v>4.68</v>
      </c>
      <c r="E30" s="15">
        <v>0</v>
      </c>
      <c r="F30" s="18">
        <v>4.68</v>
      </c>
      <c r="G30" s="15">
        <v>0</v>
      </c>
      <c r="H30" s="15">
        <v>4.68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</row>
    <row r="31" spans="1:27" s="9" customFormat="1" ht="25.8" customHeight="1" x14ac:dyDescent="0.25">
      <c r="A31" s="11"/>
      <c r="B31" s="14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</row>
    <row r="32" spans="1:27" s="9" customFormat="1" ht="25.95" customHeight="1" x14ac:dyDescent="0.25">
      <c r="A32" s="11" t="s">
        <v>4</v>
      </c>
      <c r="B32" s="23">
        <f>B33+B34</f>
        <v>5</v>
      </c>
      <c r="C32" s="16">
        <f t="shared" ref="C32:G32" si="11">C33+C34</f>
        <v>0</v>
      </c>
      <c r="D32" s="16">
        <f t="shared" si="11"/>
        <v>5</v>
      </c>
      <c r="E32" s="16">
        <f t="shared" si="11"/>
        <v>0</v>
      </c>
      <c r="F32" s="16">
        <f t="shared" si="11"/>
        <v>5</v>
      </c>
      <c r="G32" s="16">
        <f t="shared" si="11"/>
        <v>0</v>
      </c>
      <c r="H32" s="16">
        <f>H33+H34</f>
        <v>5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</row>
    <row r="33" spans="1:17" s="9" customFormat="1" ht="25.95" customHeight="1" x14ac:dyDescent="0.25">
      <c r="A33" s="12" t="s">
        <v>34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</row>
    <row r="34" spans="1:17" s="9" customFormat="1" ht="25.95" customHeight="1" x14ac:dyDescent="0.25">
      <c r="A34" s="12" t="s">
        <v>35</v>
      </c>
      <c r="B34" s="14">
        <v>5</v>
      </c>
      <c r="C34" s="22">
        <v>0</v>
      </c>
      <c r="D34" s="15">
        <v>5</v>
      </c>
      <c r="E34" s="22">
        <v>0</v>
      </c>
      <c r="F34" s="15">
        <v>5</v>
      </c>
      <c r="G34" s="22">
        <v>0</v>
      </c>
      <c r="H34" s="15">
        <v>5</v>
      </c>
      <c r="I34" s="22">
        <v>0</v>
      </c>
      <c r="J34" s="22">
        <v>0</v>
      </c>
      <c r="K34" s="22">
        <v>0</v>
      </c>
      <c r="L34" s="22">
        <v>0</v>
      </c>
      <c r="M34" s="22">
        <v>0</v>
      </c>
      <c r="N34" s="22">
        <v>0</v>
      </c>
      <c r="O34" s="22">
        <v>0</v>
      </c>
      <c r="P34" s="22">
        <v>0</v>
      </c>
      <c r="Q34" s="22">
        <v>0</v>
      </c>
    </row>
    <row r="35" spans="1:17" s="9" customFormat="1" ht="25.95" customHeight="1" x14ac:dyDescent="0.25">
      <c r="A35" s="11"/>
      <c r="B35" s="14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</row>
    <row r="36" spans="1:17" s="9" customFormat="1" ht="25.95" customHeight="1" x14ac:dyDescent="0.25">
      <c r="A36" s="11" t="s">
        <v>36</v>
      </c>
      <c r="B36" s="23">
        <f>SUM(B37:B42)</f>
        <v>34</v>
      </c>
      <c r="C36" s="16">
        <f t="shared" ref="C36:I36" si="12">SUM(C37:C42)</f>
        <v>21</v>
      </c>
      <c r="D36" s="16">
        <f t="shared" si="12"/>
        <v>34</v>
      </c>
      <c r="E36" s="16">
        <f t="shared" si="12"/>
        <v>21</v>
      </c>
      <c r="F36" s="16">
        <f t="shared" si="12"/>
        <v>34</v>
      </c>
      <c r="G36" s="16">
        <f t="shared" si="12"/>
        <v>21</v>
      </c>
      <c r="H36" s="16">
        <f t="shared" si="12"/>
        <v>34</v>
      </c>
      <c r="I36" s="16">
        <f t="shared" si="12"/>
        <v>21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</row>
    <row r="37" spans="1:17" s="9" customFormat="1" ht="25.95" customHeight="1" x14ac:dyDescent="0.25">
      <c r="A37" s="12" t="s">
        <v>37</v>
      </c>
      <c r="B37" s="15">
        <v>0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</row>
    <row r="38" spans="1:17" s="9" customFormat="1" ht="25.95" customHeight="1" x14ac:dyDescent="0.25">
      <c r="A38" s="12" t="s">
        <v>38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</row>
    <row r="39" spans="1:17" s="9" customFormat="1" ht="25.95" customHeight="1" x14ac:dyDescent="0.25">
      <c r="A39" s="12" t="s">
        <v>5</v>
      </c>
      <c r="B39" s="15">
        <v>0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</row>
    <row r="40" spans="1:17" s="9" customFormat="1" ht="25.95" customHeight="1" x14ac:dyDescent="0.25">
      <c r="A40" s="12" t="s">
        <v>39</v>
      </c>
      <c r="B40" s="15">
        <v>18</v>
      </c>
      <c r="C40" s="15">
        <v>16</v>
      </c>
      <c r="D40" s="15">
        <v>18</v>
      </c>
      <c r="E40" s="15">
        <v>16</v>
      </c>
      <c r="F40" s="15">
        <v>18</v>
      </c>
      <c r="G40" s="15">
        <v>16</v>
      </c>
      <c r="H40" s="15">
        <v>18</v>
      </c>
      <c r="I40" s="15">
        <v>16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</row>
    <row r="41" spans="1:17" s="9" customFormat="1" ht="25.95" customHeight="1" x14ac:dyDescent="0.25">
      <c r="A41" s="12" t="s">
        <v>40</v>
      </c>
      <c r="B41" s="14">
        <v>6</v>
      </c>
      <c r="C41" s="15">
        <v>0</v>
      </c>
      <c r="D41" s="15">
        <v>6</v>
      </c>
      <c r="E41" s="15">
        <v>0</v>
      </c>
      <c r="F41" s="15">
        <v>6</v>
      </c>
      <c r="G41" s="15">
        <v>0</v>
      </c>
      <c r="H41" s="15">
        <v>6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</row>
    <row r="42" spans="1:17" s="9" customFormat="1" ht="25.95" customHeight="1" x14ac:dyDescent="0.25">
      <c r="A42" s="12" t="s">
        <v>41</v>
      </c>
      <c r="B42" s="14">
        <v>10</v>
      </c>
      <c r="C42" s="15">
        <v>5</v>
      </c>
      <c r="D42" s="15">
        <v>10</v>
      </c>
      <c r="E42" s="15">
        <v>5</v>
      </c>
      <c r="F42" s="15">
        <v>10</v>
      </c>
      <c r="G42" s="15">
        <v>5</v>
      </c>
      <c r="H42" s="15">
        <v>10</v>
      </c>
      <c r="I42" s="15">
        <v>5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</row>
    <row r="43" spans="1:17" s="9" customFormat="1" ht="25.95" customHeight="1" x14ac:dyDescent="0.25">
      <c r="A43" s="11"/>
      <c r="B43" s="14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</row>
    <row r="44" spans="1:17" s="9" customFormat="1" ht="25.95" customHeight="1" x14ac:dyDescent="0.25">
      <c r="A44" s="11" t="s">
        <v>6</v>
      </c>
      <c r="B44" s="23">
        <f>SUM(B45:B48)</f>
        <v>8.11</v>
      </c>
      <c r="C44" s="16">
        <f t="shared" ref="C44:I44" si="13">SUM(C45:C48)</f>
        <v>0</v>
      </c>
      <c r="D44" s="16">
        <f t="shared" si="13"/>
        <v>8.11</v>
      </c>
      <c r="E44" s="16">
        <f t="shared" si="13"/>
        <v>0</v>
      </c>
      <c r="F44" s="16">
        <f t="shared" si="13"/>
        <v>8.11</v>
      </c>
      <c r="G44" s="16">
        <f t="shared" si="13"/>
        <v>0</v>
      </c>
      <c r="H44" s="16">
        <f t="shared" si="13"/>
        <v>8.11</v>
      </c>
      <c r="I44" s="16">
        <f t="shared" si="13"/>
        <v>0</v>
      </c>
      <c r="J44" s="16">
        <v>0</v>
      </c>
      <c r="K44" s="16">
        <v>0</v>
      </c>
      <c r="L44" s="16">
        <v>0</v>
      </c>
      <c r="M44" s="16">
        <v>0</v>
      </c>
      <c r="N44" s="16">
        <v>0</v>
      </c>
      <c r="O44" s="16">
        <v>0</v>
      </c>
      <c r="P44" s="16">
        <v>0</v>
      </c>
      <c r="Q44" s="16">
        <v>0</v>
      </c>
    </row>
    <row r="45" spans="1:17" s="9" customFormat="1" ht="25.95" customHeight="1" x14ac:dyDescent="0.25">
      <c r="A45" s="12" t="s">
        <v>42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v>0</v>
      </c>
      <c r="H45" s="22">
        <v>0</v>
      </c>
      <c r="I45" s="22">
        <v>0</v>
      </c>
      <c r="J45" s="22">
        <v>0</v>
      </c>
      <c r="K45" s="22">
        <v>0</v>
      </c>
      <c r="L45" s="22">
        <v>0</v>
      </c>
      <c r="M45" s="22">
        <v>0</v>
      </c>
      <c r="N45" s="22">
        <v>0</v>
      </c>
      <c r="O45" s="22">
        <v>0</v>
      </c>
      <c r="P45" s="22">
        <v>0</v>
      </c>
      <c r="Q45" s="22">
        <v>0</v>
      </c>
    </row>
    <row r="46" spans="1:17" s="9" customFormat="1" ht="25.95" customHeight="1" x14ac:dyDescent="0.25">
      <c r="A46" s="12" t="s">
        <v>43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v>0</v>
      </c>
      <c r="H46" s="22">
        <v>0</v>
      </c>
      <c r="I46" s="22">
        <v>0</v>
      </c>
      <c r="J46" s="22">
        <v>0</v>
      </c>
      <c r="K46" s="22">
        <v>0</v>
      </c>
      <c r="L46" s="22">
        <v>0</v>
      </c>
      <c r="M46" s="22">
        <v>0</v>
      </c>
      <c r="N46" s="22">
        <v>0</v>
      </c>
      <c r="O46" s="22">
        <v>0</v>
      </c>
      <c r="P46" s="22">
        <v>0</v>
      </c>
      <c r="Q46" s="22">
        <v>0</v>
      </c>
    </row>
    <row r="47" spans="1:17" s="9" customFormat="1" ht="25.95" customHeight="1" x14ac:dyDescent="0.25">
      <c r="A47" s="12" t="s">
        <v>44</v>
      </c>
      <c r="B47" s="22">
        <v>3.12</v>
      </c>
      <c r="C47" s="22">
        <v>0</v>
      </c>
      <c r="D47" s="22">
        <v>3.12</v>
      </c>
      <c r="E47" s="22">
        <v>0</v>
      </c>
      <c r="F47" s="22">
        <v>3.12</v>
      </c>
      <c r="G47" s="22">
        <v>0</v>
      </c>
      <c r="H47" s="22">
        <v>3.12</v>
      </c>
      <c r="I47" s="22">
        <v>0</v>
      </c>
      <c r="J47" s="22">
        <v>0</v>
      </c>
      <c r="K47" s="22">
        <v>0</v>
      </c>
      <c r="L47" s="22">
        <v>0</v>
      </c>
      <c r="M47" s="22">
        <v>0</v>
      </c>
      <c r="N47" s="22">
        <v>0</v>
      </c>
      <c r="O47" s="22">
        <v>0</v>
      </c>
      <c r="P47" s="22">
        <v>0</v>
      </c>
      <c r="Q47" s="22">
        <v>0</v>
      </c>
    </row>
    <row r="48" spans="1:17" s="9" customFormat="1" ht="25.95" customHeight="1" x14ac:dyDescent="0.25">
      <c r="A48" s="12" t="s">
        <v>47</v>
      </c>
      <c r="B48" s="22">
        <v>4.99</v>
      </c>
      <c r="C48" s="22">
        <v>0</v>
      </c>
      <c r="D48" s="22">
        <v>4.99</v>
      </c>
      <c r="E48" s="22">
        <v>0</v>
      </c>
      <c r="F48" s="22">
        <v>4.99</v>
      </c>
      <c r="G48" s="22">
        <v>0</v>
      </c>
      <c r="H48" s="22">
        <v>4.99</v>
      </c>
      <c r="I48" s="22">
        <v>0</v>
      </c>
      <c r="J48" s="22">
        <v>0</v>
      </c>
      <c r="K48" s="22">
        <v>0</v>
      </c>
      <c r="L48" s="22">
        <v>0</v>
      </c>
      <c r="M48" s="22">
        <v>0</v>
      </c>
      <c r="N48" s="22">
        <v>0</v>
      </c>
      <c r="O48" s="22">
        <v>0</v>
      </c>
      <c r="P48" s="22">
        <v>0</v>
      </c>
      <c r="Q48" s="22">
        <v>0</v>
      </c>
    </row>
    <row r="49" spans="1:17" s="9" customFormat="1" ht="25.95" customHeight="1" x14ac:dyDescent="0.25">
      <c r="A49" s="11"/>
      <c r="B49" s="14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</row>
    <row r="50" spans="1:17" s="9" customFormat="1" ht="25.95" customHeight="1" x14ac:dyDescent="0.25">
      <c r="A50" s="11" t="s">
        <v>7</v>
      </c>
      <c r="B50" s="49">
        <f>SUM(B51:B53)</f>
        <v>0</v>
      </c>
      <c r="C50" s="50">
        <f t="shared" ref="C50:J50" si="14">SUM(C51:C53)</f>
        <v>0</v>
      </c>
      <c r="D50" s="50">
        <f t="shared" si="14"/>
        <v>0</v>
      </c>
      <c r="E50" s="50">
        <f t="shared" si="14"/>
        <v>0</v>
      </c>
      <c r="F50" s="50">
        <f t="shared" si="14"/>
        <v>0</v>
      </c>
      <c r="G50" s="50">
        <f t="shared" si="14"/>
        <v>0</v>
      </c>
      <c r="H50" s="50">
        <f t="shared" si="14"/>
        <v>0</v>
      </c>
      <c r="I50" s="50">
        <f t="shared" si="14"/>
        <v>0</v>
      </c>
      <c r="J50" s="50">
        <f t="shared" si="14"/>
        <v>0</v>
      </c>
      <c r="K50" s="50">
        <v>0</v>
      </c>
      <c r="L50" s="50">
        <v>0</v>
      </c>
      <c r="M50" s="50">
        <v>0</v>
      </c>
      <c r="N50" s="50">
        <v>0</v>
      </c>
      <c r="O50" s="50">
        <v>0</v>
      </c>
      <c r="P50" s="50">
        <v>0</v>
      </c>
      <c r="Q50" s="50">
        <v>0</v>
      </c>
    </row>
    <row r="51" spans="1:17" s="9" customFormat="1" ht="25.95" customHeight="1" x14ac:dyDescent="0.25">
      <c r="A51" s="12" t="s">
        <v>8</v>
      </c>
      <c r="B51" s="22">
        <v>0</v>
      </c>
      <c r="C51" s="22">
        <v>0</v>
      </c>
      <c r="D51" s="22">
        <v>0</v>
      </c>
      <c r="E51" s="22">
        <v>0</v>
      </c>
      <c r="F51" s="22">
        <v>0</v>
      </c>
      <c r="G51" s="22">
        <v>0</v>
      </c>
      <c r="H51" s="22">
        <v>0</v>
      </c>
      <c r="I51" s="22">
        <v>0</v>
      </c>
      <c r="J51" s="22">
        <v>0</v>
      </c>
      <c r="K51" s="22">
        <v>0</v>
      </c>
      <c r="L51" s="22">
        <v>0</v>
      </c>
      <c r="M51" s="22">
        <v>0</v>
      </c>
      <c r="N51" s="22">
        <v>0</v>
      </c>
      <c r="O51" s="22">
        <v>0</v>
      </c>
      <c r="P51" s="22">
        <v>0</v>
      </c>
      <c r="Q51" s="22">
        <v>0</v>
      </c>
    </row>
    <row r="52" spans="1:17" s="9" customFormat="1" ht="25.95" customHeight="1" x14ac:dyDescent="0.25">
      <c r="A52" s="12" t="s">
        <v>48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v>0</v>
      </c>
      <c r="H52" s="22">
        <v>0</v>
      </c>
      <c r="I52" s="22">
        <v>0</v>
      </c>
      <c r="J52" s="22">
        <v>0</v>
      </c>
      <c r="K52" s="22">
        <v>0</v>
      </c>
      <c r="L52" s="22">
        <v>0</v>
      </c>
      <c r="M52" s="22">
        <v>0</v>
      </c>
      <c r="N52" s="22">
        <v>0</v>
      </c>
      <c r="O52" s="22">
        <v>0</v>
      </c>
      <c r="P52" s="22">
        <v>0</v>
      </c>
      <c r="Q52" s="22">
        <v>0</v>
      </c>
    </row>
    <row r="53" spans="1:17" s="9" customFormat="1" ht="25.95" customHeight="1" x14ac:dyDescent="0.25">
      <c r="A53" s="12" t="s">
        <v>49</v>
      </c>
      <c r="B53" s="22">
        <v>0</v>
      </c>
      <c r="C53" s="22">
        <v>0</v>
      </c>
      <c r="D53" s="22">
        <v>0</v>
      </c>
      <c r="E53" s="22">
        <v>0</v>
      </c>
      <c r="F53" s="22">
        <v>0</v>
      </c>
      <c r="G53" s="22">
        <v>0</v>
      </c>
      <c r="H53" s="22">
        <v>0</v>
      </c>
      <c r="I53" s="22">
        <v>0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0</v>
      </c>
      <c r="P53" s="22">
        <v>0</v>
      </c>
      <c r="Q53" s="22">
        <v>0</v>
      </c>
    </row>
    <row r="54" spans="1:17" s="9" customFormat="1" ht="14.4" customHeight="1" x14ac:dyDescent="0.25">
      <c r="A54" s="20"/>
      <c r="B54" s="21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</row>
    <row r="55" spans="1:17" s="55" customFormat="1" ht="99" customHeight="1" x14ac:dyDescent="0.2">
      <c r="A55" s="54" t="s">
        <v>53</v>
      </c>
    </row>
    <row r="56" spans="1:17" ht="12.9" customHeight="1" x14ac:dyDescent="0.15">
      <c r="A56" s="2" t="s">
        <v>17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</row>
    <row r="57" spans="1:17" ht="12.9" customHeight="1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</row>
  </sheetData>
  <mergeCells count="10">
    <mergeCell ref="A1:Q1"/>
    <mergeCell ref="P2:Q2"/>
    <mergeCell ref="A55:XFD55"/>
    <mergeCell ref="F6:F7"/>
    <mergeCell ref="H6:H7"/>
    <mergeCell ref="J6:J7"/>
    <mergeCell ref="L6:L7"/>
    <mergeCell ref="M6:M7"/>
    <mergeCell ref="B5:C5"/>
    <mergeCell ref="A4:A6"/>
  </mergeCells>
  <phoneticPr fontId="1"/>
  <printOptions horizontalCentered="1"/>
  <pageMargins left="0.94488188976377963" right="0.94488188976377963" top="0.78740157480314965" bottom="0" header="0.51181102362204722" footer="0.51181102362204722"/>
  <pageSetup paperSize="9" scale="50" orientation="portrait" r:id="rId1"/>
  <headerFooter>
    <oddHeader>&amp;L&amp;"ＭＳ 明朝,標準"&amp;22林　　業</oddHeader>
    <oddFooter xml:space="preserve">&amp;L&amp;"ＭＳ ゴシック,標準"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069</vt:lpstr>
      <vt:lpstr>'069'!Print_Area</vt:lpstr>
    </vt:vector>
  </TitlesOfParts>
  <Company>宮崎県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宮崎県</dc:creator>
  <cp:lastModifiedBy>増満 桃花</cp:lastModifiedBy>
  <cp:lastPrinted>2026-02-19T02:31:58Z</cp:lastPrinted>
  <dcterms:created xsi:type="dcterms:W3CDTF">1997-12-03T02:01:49Z</dcterms:created>
  <dcterms:modified xsi:type="dcterms:W3CDTF">2026-02-19T02:35:19Z</dcterms:modified>
</cp:coreProperties>
</file>